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shchanuk\Desktop\NP_OP_2016_17\NP_OP_2016_17\"/>
    </mc:Choice>
  </mc:AlternateContent>
  <bookViews>
    <workbookView xWindow="0" yWindow="0" windowWidth="28800" windowHeight="12435"/>
  </bookViews>
  <sheets>
    <sheet name="Титулка бакалавр" sheetId="1" r:id="rId1"/>
    <sheet name="Бакалавр" sheetId="2" r:id="rId2"/>
  </sheets>
  <definedNames>
    <definedName name="_xlnm.Print_Area" localSheetId="1">Бакалавр!$A$1:$BP$102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83" i="2" l="1"/>
  <c r="BJ83" i="2"/>
  <c r="BI83" i="2"/>
  <c r="BH83" i="2"/>
  <c r="BG83" i="2"/>
  <c r="BF83" i="2"/>
  <c r="BE83" i="2"/>
  <c r="BD83" i="2"/>
  <c r="BC83" i="2"/>
  <c r="BA83" i="2"/>
  <c r="AZ83" i="2"/>
  <c r="AY83" i="2"/>
  <c r="AX83" i="2"/>
  <c r="AW83" i="2"/>
  <c r="AV83" i="2"/>
  <c r="AU83" i="2"/>
  <c r="AT83" i="2"/>
  <c r="AS83" i="2"/>
  <c r="AQ83" i="2"/>
  <c r="AP83" i="2"/>
  <c r="AO83" i="2"/>
  <c r="AN83" i="2"/>
  <c r="AM83" i="2"/>
  <c r="AL83" i="2"/>
  <c r="AK83" i="2"/>
  <c r="AJ83" i="2"/>
  <c r="AI83" i="2"/>
  <c r="AG83" i="2"/>
  <c r="AF83" i="2"/>
  <c r="AE83" i="2"/>
  <c r="AD83" i="2"/>
  <c r="AC83" i="2"/>
  <c r="AB83" i="2"/>
  <c r="AA83" i="2"/>
  <c r="Z83" i="2"/>
  <c r="Y83" i="2"/>
  <c r="BL82" i="2"/>
  <c r="BD82" i="2"/>
  <c r="BB82" i="2"/>
  <c r="AZ82" i="2"/>
  <c r="AR82" i="2"/>
  <c r="AJ82" i="2"/>
  <c r="AH82" i="2"/>
  <c r="X82" i="2"/>
  <c r="W82" i="2"/>
  <c r="V82" i="2"/>
  <c r="E82" i="2"/>
  <c r="BK81" i="2"/>
  <c r="BJ81" i="2"/>
  <c r="BI81" i="2"/>
  <c r="BH81" i="2"/>
  <c r="BG81" i="2"/>
  <c r="BF81" i="2"/>
  <c r="BE81" i="2"/>
  <c r="BD81" i="2"/>
  <c r="BC81" i="2"/>
  <c r="BA81" i="2"/>
  <c r="AZ81" i="2"/>
  <c r="AY81" i="2"/>
  <c r="AX81" i="2"/>
  <c r="AW81" i="2"/>
  <c r="AV81" i="2"/>
  <c r="AU81" i="2"/>
  <c r="AT81" i="2"/>
  <c r="AS81" i="2"/>
  <c r="AQ81" i="2"/>
  <c r="AP81" i="2"/>
  <c r="AO81" i="2"/>
  <c r="AN81" i="2"/>
  <c r="AM81" i="2"/>
  <c r="AL81" i="2"/>
  <c r="AK81" i="2"/>
  <c r="AJ81" i="2"/>
  <c r="AI81" i="2"/>
  <c r="AG81" i="2"/>
  <c r="AF81" i="2"/>
  <c r="AE81" i="2"/>
  <c r="AD81" i="2"/>
  <c r="AC81" i="2"/>
  <c r="AB81" i="2"/>
  <c r="AA81" i="2"/>
  <c r="Z81" i="2"/>
  <c r="Y81" i="2"/>
  <c r="BU80" i="2"/>
  <c r="BT80" i="2"/>
  <c r="BS80" i="2"/>
  <c r="BR80" i="2"/>
  <c r="BQ80" i="2"/>
  <c r="BP80" i="2"/>
  <c r="BO80" i="2"/>
  <c r="BN80" i="2"/>
  <c r="BM80" i="2"/>
  <c r="BK80" i="2"/>
  <c r="BI80" i="2"/>
  <c r="BG80" i="2"/>
  <c r="BE80" i="2"/>
  <c r="BC80" i="2"/>
  <c r="AZ80" i="2"/>
  <c r="AX80" i="2"/>
  <c r="AV80" i="2"/>
  <c r="AV82" i="2" s="1"/>
  <c r="AT80" i="2"/>
  <c r="AQ80" i="2"/>
  <c r="AO80" i="2"/>
  <c r="AM80" i="2"/>
  <c r="AK80" i="2"/>
  <c r="AI80" i="2"/>
  <c r="AF80" i="2"/>
  <c r="AD80" i="2"/>
  <c r="AB80" i="2"/>
  <c r="Z80" i="2"/>
  <c r="S80" i="2"/>
  <c r="O80" i="2"/>
  <c r="K80" i="2"/>
  <c r="D80" i="2"/>
  <c r="C80" i="2"/>
  <c r="BK79" i="2"/>
  <c r="BJ79" i="2"/>
  <c r="BJ80" i="2" s="1"/>
  <c r="BI79" i="2"/>
  <c r="BH79" i="2"/>
  <c r="BH80" i="2" s="1"/>
  <c r="BG79" i="2"/>
  <c r="BF79" i="2"/>
  <c r="BF80" i="2" s="1"/>
  <c r="BE79" i="2"/>
  <c r="BD79" i="2"/>
  <c r="BD80" i="2" s="1"/>
  <c r="BC79" i="2"/>
  <c r="BA79" i="2"/>
  <c r="BA80" i="2" s="1"/>
  <c r="AZ79" i="2"/>
  <c r="AY79" i="2"/>
  <c r="AY80" i="2" s="1"/>
  <c r="AX79" i="2"/>
  <c r="AW79" i="2"/>
  <c r="AW80" i="2" s="1"/>
  <c r="AV79" i="2"/>
  <c r="AU79" i="2"/>
  <c r="AU80" i="2" s="1"/>
  <c r="AT79" i="2"/>
  <c r="AS79" i="2"/>
  <c r="AS80" i="2" s="1"/>
  <c r="AQ79" i="2"/>
  <c r="AP79" i="2"/>
  <c r="AP80" i="2" s="1"/>
  <c r="AO79" i="2"/>
  <c r="AN79" i="2"/>
  <c r="AN80" i="2" s="1"/>
  <c r="AM79" i="2"/>
  <c r="AL79" i="2"/>
  <c r="AL80" i="2" s="1"/>
  <c r="AK79" i="2"/>
  <c r="AJ79" i="2"/>
  <c r="AJ80" i="2" s="1"/>
  <c r="AI79" i="2"/>
  <c r="AG79" i="2"/>
  <c r="AG80" i="2" s="1"/>
  <c r="AF79" i="2"/>
  <c r="AE79" i="2"/>
  <c r="AE80" i="2" s="1"/>
  <c r="AD79" i="2"/>
  <c r="AC79" i="2"/>
  <c r="AC80" i="2" s="1"/>
  <c r="AB79" i="2"/>
  <c r="AA79" i="2"/>
  <c r="AA80" i="2" s="1"/>
  <c r="Z79" i="2"/>
  <c r="Y79" i="2"/>
  <c r="Y80" i="2" s="1"/>
  <c r="U79" i="2"/>
  <c r="T79" i="2"/>
  <c r="S79" i="2"/>
  <c r="R79" i="2"/>
  <c r="Q79" i="2"/>
  <c r="P79" i="2"/>
  <c r="O79" i="2"/>
  <c r="N79" i="2"/>
  <c r="L79" i="2"/>
  <c r="L80" i="2" s="1"/>
  <c r="K79" i="2"/>
  <c r="J79" i="2"/>
  <c r="J80" i="2" s="1"/>
  <c r="G79" i="2"/>
  <c r="BV78" i="2"/>
  <c r="I78" i="2"/>
  <c r="H78" i="2"/>
  <c r="M78" i="2" s="1"/>
  <c r="BV77" i="2"/>
  <c r="I77" i="2"/>
  <c r="H77" i="2"/>
  <c r="BV76" i="2"/>
  <c r="I76" i="2"/>
  <c r="H76" i="2"/>
  <c r="BV75" i="2"/>
  <c r="I75" i="2"/>
  <c r="H75" i="2"/>
  <c r="M75" i="2" s="1"/>
  <c r="BV74" i="2"/>
  <c r="I74" i="2"/>
  <c r="H74" i="2"/>
  <c r="BV73" i="2"/>
  <c r="I73" i="2"/>
  <c r="H73" i="2"/>
  <c r="M73" i="2" s="1"/>
  <c r="BV72" i="2"/>
  <c r="I72" i="2"/>
  <c r="H72" i="2"/>
  <c r="BV71" i="2"/>
  <c r="BK71" i="2"/>
  <c r="BJ71" i="2"/>
  <c r="BI71" i="2"/>
  <c r="BH71" i="2"/>
  <c r="BG71" i="2"/>
  <c r="BF71" i="2"/>
  <c r="BE71" i="2"/>
  <c r="BD71" i="2"/>
  <c r="BC71" i="2"/>
  <c r="BA71" i="2"/>
  <c r="AZ71" i="2"/>
  <c r="AY71" i="2"/>
  <c r="AX71" i="2"/>
  <c r="AW71" i="2"/>
  <c r="AV71" i="2"/>
  <c r="AU71" i="2"/>
  <c r="AT71" i="2"/>
  <c r="AS71" i="2"/>
  <c r="AQ71" i="2"/>
  <c r="AP71" i="2"/>
  <c r="AO71" i="2"/>
  <c r="AN71" i="2"/>
  <c r="AM71" i="2"/>
  <c r="AL71" i="2"/>
  <c r="AK71" i="2"/>
  <c r="AJ71" i="2"/>
  <c r="AI71" i="2"/>
  <c r="AG71" i="2"/>
  <c r="AF71" i="2"/>
  <c r="AE71" i="2"/>
  <c r="AD71" i="2"/>
  <c r="AC71" i="2"/>
  <c r="AB71" i="2"/>
  <c r="AA71" i="2"/>
  <c r="Z71" i="2"/>
  <c r="Y71" i="2"/>
  <c r="I71" i="2"/>
  <c r="H71" i="2"/>
  <c r="M71" i="2" s="1"/>
  <c r="BV70" i="2"/>
  <c r="BT70" i="2"/>
  <c r="BR70" i="2"/>
  <c r="BP70" i="2"/>
  <c r="BN70" i="2"/>
  <c r="I70" i="2"/>
  <c r="H70" i="2"/>
  <c r="M70" i="2" s="1"/>
  <c r="BV69" i="2"/>
  <c r="BK69" i="2"/>
  <c r="BJ69" i="2"/>
  <c r="BI69" i="2"/>
  <c r="BH69" i="2"/>
  <c r="BG69" i="2"/>
  <c r="BF69" i="2"/>
  <c r="BE69" i="2"/>
  <c r="BD69" i="2"/>
  <c r="BC69" i="2"/>
  <c r="BA69" i="2"/>
  <c r="AZ69" i="2"/>
  <c r="AY69" i="2"/>
  <c r="AX69" i="2"/>
  <c r="AW69" i="2"/>
  <c r="AV69" i="2"/>
  <c r="AU69" i="2"/>
  <c r="AT69" i="2"/>
  <c r="AS69" i="2"/>
  <c r="AQ69" i="2"/>
  <c r="AP69" i="2"/>
  <c r="AO69" i="2"/>
  <c r="AN69" i="2"/>
  <c r="AM69" i="2"/>
  <c r="AL69" i="2"/>
  <c r="AK69" i="2"/>
  <c r="AJ69" i="2"/>
  <c r="AI69" i="2"/>
  <c r="AG69" i="2"/>
  <c r="AF69" i="2"/>
  <c r="AE69" i="2"/>
  <c r="AD69" i="2"/>
  <c r="AC69" i="2"/>
  <c r="AB69" i="2"/>
  <c r="AA69" i="2"/>
  <c r="Z69" i="2"/>
  <c r="Y69" i="2"/>
  <c r="I69" i="2"/>
  <c r="H69" i="2"/>
  <c r="M69" i="2" s="1"/>
  <c r="BV68" i="2"/>
  <c r="BK68" i="2"/>
  <c r="BJ68" i="2"/>
  <c r="BI68" i="2"/>
  <c r="BH68" i="2"/>
  <c r="BG68" i="2"/>
  <c r="BF68" i="2"/>
  <c r="BE68" i="2"/>
  <c r="BD68" i="2"/>
  <c r="BC68" i="2"/>
  <c r="BA68" i="2"/>
  <c r="AZ68" i="2"/>
  <c r="AY68" i="2"/>
  <c r="AX68" i="2"/>
  <c r="AW68" i="2"/>
  <c r="AV68" i="2"/>
  <c r="AU68" i="2"/>
  <c r="AT68" i="2"/>
  <c r="AS68" i="2"/>
  <c r="AQ68" i="2"/>
  <c r="AP68" i="2"/>
  <c r="AO68" i="2"/>
  <c r="AN68" i="2"/>
  <c r="AM68" i="2"/>
  <c r="AL68" i="2"/>
  <c r="AK68" i="2"/>
  <c r="AJ68" i="2"/>
  <c r="AI68" i="2"/>
  <c r="AG68" i="2"/>
  <c r="AF68" i="2"/>
  <c r="AE68" i="2"/>
  <c r="AD68" i="2"/>
  <c r="AC68" i="2"/>
  <c r="AB68" i="2"/>
  <c r="AA68" i="2"/>
  <c r="Z68" i="2"/>
  <c r="Y68" i="2"/>
  <c r="I68" i="2"/>
  <c r="H68" i="2"/>
  <c r="M68" i="2" s="1"/>
  <c r="BV67" i="2"/>
  <c r="BK67" i="2"/>
  <c r="BJ67" i="2"/>
  <c r="BI67" i="2"/>
  <c r="BH67" i="2"/>
  <c r="BG67" i="2"/>
  <c r="BF67" i="2"/>
  <c r="BE67" i="2"/>
  <c r="BD67" i="2"/>
  <c r="BC67" i="2"/>
  <c r="BA67" i="2"/>
  <c r="AZ67" i="2"/>
  <c r="AY67" i="2"/>
  <c r="AX67" i="2"/>
  <c r="AW67" i="2"/>
  <c r="AV67" i="2"/>
  <c r="AU67" i="2"/>
  <c r="AT67" i="2"/>
  <c r="AS67" i="2"/>
  <c r="AQ67" i="2"/>
  <c r="AP67" i="2"/>
  <c r="AO67" i="2"/>
  <c r="AN67" i="2"/>
  <c r="AM67" i="2"/>
  <c r="AL67" i="2"/>
  <c r="AK67" i="2"/>
  <c r="AJ67" i="2"/>
  <c r="AI67" i="2"/>
  <c r="AG67" i="2"/>
  <c r="AF67" i="2"/>
  <c r="AE67" i="2"/>
  <c r="AD67" i="2"/>
  <c r="AC67" i="2"/>
  <c r="AB67" i="2"/>
  <c r="AA67" i="2"/>
  <c r="Z67" i="2"/>
  <c r="Y67" i="2"/>
  <c r="I67" i="2"/>
  <c r="H67" i="2"/>
  <c r="H79" i="2" s="1"/>
  <c r="BV66" i="2"/>
  <c r="BU65" i="2"/>
  <c r="BU70" i="2" s="1"/>
  <c r="BT65" i="2"/>
  <c r="BS65" i="2"/>
  <c r="BS70" i="2" s="1"/>
  <c r="BR65" i="2"/>
  <c r="BQ65" i="2"/>
  <c r="BQ70" i="2" s="1"/>
  <c r="BP65" i="2"/>
  <c r="BO65" i="2"/>
  <c r="BO70" i="2" s="1"/>
  <c r="BN65" i="2"/>
  <c r="BM65" i="2"/>
  <c r="BM70" i="2" s="1"/>
  <c r="BL65" i="2"/>
  <c r="BK65" i="2"/>
  <c r="BC65" i="2"/>
  <c r="BB65" i="2"/>
  <c r="BA65" i="2"/>
  <c r="AW65" i="2"/>
  <c r="AS65" i="2"/>
  <c r="AR65" i="2"/>
  <c r="AQ65" i="2"/>
  <c r="AI65" i="2"/>
  <c r="AH65" i="2"/>
  <c r="AG65" i="2"/>
  <c r="AC65" i="2"/>
  <c r="Y65" i="2"/>
  <c r="U65" i="2"/>
  <c r="U80" i="2" s="1"/>
  <c r="T65" i="2"/>
  <c r="S65" i="2"/>
  <c r="R65" i="2"/>
  <c r="Q65" i="2"/>
  <c r="Q80" i="2" s="1"/>
  <c r="P65" i="2"/>
  <c r="O65" i="2"/>
  <c r="N65" i="2"/>
  <c r="L65" i="2"/>
  <c r="K65" i="2"/>
  <c r="J65" i="2"/>
  <c r="G65" i="2"/>
  <c r="G80" i="2" s="1"/>
  <c r="BV64" i="2"/>
  <c r="H64" i="2"/>
  <c r="BV63" i="2"/>
  <c r="H63" i="2"/>
  <c r="BV62" i="2"/>
  <c r="H62" i="2"/>
  <c r="BV61" i="2"/>
  <c r="BK61" i="2"/>
  <c r="BJ61" i="2"/>
  <c r="BI61" i="2"/>
  <c r="BH61" i="2"/>
  <c r="BG61" i="2"/>
  <c r="BF61" i="2"/>
  <c r="BE61" i="2"/>
  <c r="BD61" i="2"/>
  <c r="BC61" i="2"/>
  <c r="BA61" i="2"/>
  <c r="AZ61" i="2"/>
  <c r="AY61" i="2"/>
  <c r="AX61" i="2"/>
  <c r="AW61" i="2"/>
  <c r="AV61" i="2"/>
  <c r="AU61" i="2"/>
  <c r="AT61" i="2"/>
  <c r="AS61" i="2"/>
  <c r="AQ61" i="2"/>
  <c r="AP61" i="2"/>
  <c r="AO61" i="2"/>
  <c r="AN61" i="2"/>
  <c r="AM61" i="2"/>
  <c r="AL61" i="2"/>
  <c r="AK61" i="2"/>
  <c r="AJ61" i="2"/>
  <c r="AI61" i="2"/>
  <c r="AG61" i="2"/>
  <c r="AF61" i="2"/>
  <c r="AE61" i="2"/>
  <c r="AD61" i="2"/>
  <c r="AC61" i="2"/>
  <c r="AB61" i="2"/>
  <c r="AA61" i="2"/>
  <c r="Z61" i="2"/>
  <c r="Y61" i="2"/>
  <c r="H61" i="2"/>
  <c r="BV60" i="2"/>
  <c r="I60" i="2"/>
  <c r="H60" i="2"/>
  <c r="BV59" i="2"/>
  <c r="I59" i="2"/>
  <c r="H59" i="2"/>
  <c r="BV58" i="2"/>
  <c r="I58" i="2"/>
  <c r="H58" i="2"/>
  <c r="M58" i="2" s="1"/>
  <c r="BV57" i="2"/>
  <c r="I57" i="2"/>
  <c r="H57" i="2"/>
  <c r="BV56" i="2"/>
  <c r="I56" i="2"/>
  <c r="H56" i="2"/>
  <c r="M56" i="2" s="1"/>
  <c r="BV55" i="2"/>
  <c r="I55" i="2"/>
  <c r="H55" i="2"/>
  <c r="BV54" i="2"/>
  <c r="I54" i="2"/>
  <c r="H54" i="2"/>
  <c r="M54" i="2" s="1"/>
  <c r="BV53" i="2"/>
  <c r="I53" i="2"/>
  <c r="H53" i="2"/>
  <c r="BV52" i="2"/>
  <c r="I52" i="2"/>
  <c r="H52" i="2"/>
  <c r="M52" i="2" s="1"/>
  <c r="BV51" i="2"/>
  <c r="I51" i="2"/>
  <c r="H51" i="2"/>
  <c r="BV50" i="2"/>
  <c r="I50" i="2"/>
  <c r="H50" i="2"/>
  <c r="M50" i="2" s="1"/>
  <c r="BV49" i="2"/>
  <c r="I49" i="2"/>
  <c r="I65" i="2" s="1"/>
  <c r="H49" i="2"/>
  <c r="BV48" i="2"/>
  <c r="AG48" i="2"/>
  <c r="AF48" i="2"/>
  <c r="AF70" i="2" s="1"/>
  <c r="AE48" i="2"/>
  <c r="AD48" i="2"/>
  <c r="AC48" i="2"/>
  <c r="AB48" i="2"/>
  <c r="AA48" i="2"/>
  <c r="Z48" i="2"/>
  <c r="Y48" i="2"/>
  <c r="I48" i="2"/>
  <c r="H48" i="2"/>
  <c r="M48" i="2" s="1"/>
  <c r="BV47" i="2"/>
  <c r="I47" i="2"/>
  <c r="H47" i="2"/>
  <c r="M47" i="2" s="1"/>
  <c r="BV46" i="2"/>
  <c r="I46" i="2"/>
  <c r="H46" i="2"/>
  <c r="M46" i="2" s="1"/>
  <c r="BV45" i="2"/>
  <c r="AG45" i="2"/>
  <c r="AF45" i="2"/>
  <c r="AE45" i="2"/>
  <c r="AD45" i="2"/>
  <c r="AC45" i="2"/>
  <c r="AB45" i="2"/>
  <c r="AA45" i="2"/>
  <c r="Z45" i="2"/>
  <c r="Y45" i="2"/>
  <c r="I45" i="2"/>
  <c r="H45" i="2"/>
  <c r="M45" i="2" s="1"/>
  <c r="BV44" i="2"/>
  <c r="AG44" i="2"/>
  <c r="AF44" i="2"/>
  <c r="AE44" i="2"/>
  <c r="AD44" i="2"/>
  <c r="AC44" i="2"/>
  <c r="AB44" i="2"/>
  <c r="AA44" i="2"/>
  <c r="Z44" i="2"/>
  <c r="Y44" i="2"/>
  <c r="I44" i="2"/>
  <c r="H44" i="2"/>
  <c r="M44" i="2" s="1"/>
  <c r="BV43" i="2"/>
  <c r="BK43" i="2"/>
  <c r="BJ43" i="2"/>
  <c r="BI43" i="2"/>
  <c r="BH43" i="2"/>
  <c r="BG43" i="2"/>
  <c r="BF43" i="2"/>
  <c r="BE43" i="2"/>
  <c r="BD43" i="2"/>
  <c r="BC43" i="2"/>
  <c r="BA43" i="2"/>
  <c r="AZ43" i="2"/>
  <c r="AY43" i="2"/>
  <c r="AX43" i="2"/>
  <c r="AW43" i="2"/>
  <c r="AV43" i="2"/>
  <c r="AU43" i="2"/>
  <c r="AT43" i="2"/>
  <c r="AS43" i="2"/>
  <c r="AQ43" i="2"/>
  <c r="AP43" i="2"/>
  <c r="AO43" i="2"/>
  <c r="AN43" i="2"/>
  <c r="AM43" i="2"/>
  <c r="AL43" i="2"/>
  <c r="AK43" i="2"/>
  <c r="AJ43" i="2"/>
  <c r="AI43" i="2"/>
  <c r="AG43" i="2"/>
  <c r="AF43" i="2"/>
  <c r="AE43" i="2"/>
  <c r="AD43" i="2"/>
  <c r="AC43" i="2"/>
  <c r="AB43" i="2"/>
  <c r="AA43" i="2"/>
  <c r="Z43" i="2"/>
  <c r="Y43" i="2"/>
  <c r="I43" i="2"/>
  <c r="H43" i="2"/>
  <c r="M43" i="2" s="1"/>
  <c r="BV42" i="2"/>
  <c r="BK42" i="2"/>
  <c r="BJ42" i="2"/>
  <c r="BI42" i="2"/>
  <c r="BH42" i="2"/>
  <c r="BG42" i="2"/>
  <c r="BF42" i="2"/>
  <c r="BE42" i="2"/>
  <c r="BD42" i="2"/>
  <c r="BC42" i="2"/>
  <c r="BA42" i="2"/>
  <c r="AZ42" i="2"/>
  <c r="AY42" i="2"/>
  <c r="AX42" i="2"/>
  <c r="AW42" i="2"/>
  <c r="AV42" i="2"/>
  <c r="AU42" i="2"/>
  <c r="AT42" i="2"/>
  <c r="AS42" i="2"/>
  <c r="AQ42" i="2"/>
  <c r="AP42" i="2"/>
  <c r="AO42" i="2"/>
  <c r="AN42" i="2"/>
  <c r="AM42" i="2"/>
  <c r="AL42" i="2"/>
  <c r="AK42" i="2"/>
  <c r="AJ42" i="2"/>
  <c r="AI42" i="2"/>
  <c r="AG42" i="2"/>
  <c r="AF42" i="2"/>
  <c r="AE42" i="2"/>
  <c r="AD42" i="2"/>
  <c r="AC42" i="2"/>
  <c r="AB42" i="2"/>
  <c r="AA42" i="2"/>
  <c r="Z42" i="2"/>
  <c r="Y42" i="2"/>
  <c r="I42" i="2"/>
  <c r="H42" i="2"/>
  <c r="M42" i="2" s="1"/>
  <c r="BV41" i="2"/>
  <c r="BK41" i="2"/>
  <c r="BJ41" i="2"/>
  <c r="BI41" i="2"/>
  <c r="BH41" i="2"/>
  <c r="BG41" i="2"/>
  <c r="BF41" i="2"/>
  <c r="BE41" i="2"/>
  <c r="BD41" i="2"/>
  <c r="BC41" i="2"/>
  <c r="BA41" i="2"/>
  <c r="AZ41" i="2"/>
  <c r="AY41" i="2"/>
  <c r="AX41" i="2"/>
  <c r="AW41" i="2"/>
  <c r="AV41" i="2"/>
  <c r="AU41" i="2"/>
  <c r="AT41" i="2"/>
  <c r="AS41" i="2"/>
  <c r="AQ41" i="2"/>
  <c r="AP41" i="2"/>
  <c r="AO41" i="2"/>
  <c r="AN41" i="2"/>
  <c r="AM41" i="2"/>
  <c r="AL41" i="2"/>
  <c r="AK41" i="2"/>
  <c r="AJ41" i="2"/>
  <c r="AI41" i="2"/>
  <c r="AG41" i="2"/>
  <c r="AF41" i="2"/>
  <c r="AE41" i="2"/>
  <c r="AD41" i="2"/>
  <c r="AC41" i="2"/>
  <c r="AB41" i="2"/>
  <c r="AA41" i="2"/>
  <c r="Z41" i="2"/>
  <c r="Y41" i="2"/>
  <c r="I41" i="2"/>
  <c r="H41" i="2"/>
  <c r="M41" i="2" s="1"/>
  <c r="BV40" i="2"/>
  <c r="BK40" i="2"/>
  <c r="BJ40" i="2"/>
  <c r="BI40" i="2"/>
  <c r="BH40" i="2"/>
  <c r="BG40" i="2"/>
  <c r="BF40" i="2"/>
  <c r="BE40" i="2"/>
  <c r="BD40" i="2"/>
  <c r="BC40" i="2"/>
  <c r="BA40" i="2"/>
  <c r="AZ40" i="2"/>
  <c r="AY40" i="2"/>
  <c r="AX40" i="2"/>
  <c r="AW40" i="2"/>
  <c r="AV40" i="2"/>
  <c r="AU40" i="2"/>
  <c r="AT40" i="2"/>
  <c r="AS40" i="2"/>
  <c r="AQ40" i="2"/>
  <c r="AP40" i="2"/>
  <c r="AO40" i="2"/>
  <c r="AN40" i="2"/>
  <c r="AM40" i="2"/>
  <c r="AL40" i="2"/>
  <c r="AK40" i="2"/>
  <c r="AJ40" i="2"/>
  <c r="AI40" i="2"/>
  <c r="AG40" i="2"/>
  <c r="AF40" i="2"/>
  <c r="AE40" i="2"/>
  <c r="AD40" i="2"/>
  <c r="AC40" i="2"/>
  <c r="AB40" i="2"/>
  <c r="AA40" i="2"/>
  <c r="Z40" i="2"/>
  <c r="Y40" i="2"/>
  <c r="I40" i="2"/>
  <c r="H40" i="2"/>
  <c r="M40" i="2" s="1"/>
  <c r="BV39" i="2"/>
  <c r="BK39" i="2"/>
  <c r="BK70" i="2" s="1"/>
  <c r="BJ39" i="2"/>
  <c r="BI39" i="2"/>
  <c r="BH39" i="2"/>
  <c r="BG39" i="2"/>
  <c r="BG65" i="2" s="1"/>
  <c r="BG70" i="2" s="1"/>
  <c r="BF39" i="2"/>
  <c r="BE39" i="2"/>
  <c r="BD39" i="2"/>
  <c r="BC39" i="2"/>
  <c r="BC70" i="2" s="1"/>
  <c r="BA39" i="2"/>
  <c r="AZ39" i="2"/>
  <c r="AY39" i="2"/>
  <c r="AX39" i="2"/>
  <c r="AX65" i="2" s="1"/>
  <c r="AW39" i="2"/>
  <c r="AV39" i="2"/>
  <c r="AU39" i="2"/>
  <c r="AT39" i="2"/>
  <c r="AT65" i="2" s="1"/>
  <c r="AS39" i="2"/>
  <c r="AQ39" i="2"/>
  <c r="AP39" i="2"/>
  <c r="AO39" i="2"/>
  <c r="AO65" i="2" s="1"/>
  <c r="AN39" i="2"/>
  <c r="AM39" i="2"/>
  <c r="AL39" i="2"/>
  <c r="AK39" i="2"/>
  <c r="AK65" i="2" s="1"/>
  <c r="AJ39" i="2"/>
  <c r="AI39" i="2"/>
  <c r="AG39" i="2"/>
  <c r="AF39" i="2"/>
  <c r="AF65" i="2" s="1"/>
  <c r="AE39" i="2"/>
  <c r="AD39" i="2"/>
  <c r="AC39" i="2"/>
  <c r="AB39" i="2"/>
  <c r="AB65" i="2" s="1"/>
  <c r="AA39" i="2"/>
  <c r="Z39" i="2"/>
  <c r="Y39" i="2"/>
  <c r="I39" i="2"/>
  <c r="H39" i="2"/>
  <c r="BV38" i="2"/>
  <c r="BV37" i="2"/>
  <c r="BT36" i="2"/>
  <c r="BT82" i="2" s="1"/>
  <c r="BR36" i="2"/>
  <c r="BP36" i="2"/>
  <c r="BP82" i="2" s="1"/>
  <c r="BN36" i="2"/>
  <c r="BK36" i="2"/>
  <c r="BI36" i="2"/>
  <c r="BG36" i="2"/>
  <c r="BE36" i="2"/>
  <c r="BC36" i="2"/>
  <c r="AZ36" i="2"/>
  <c r="AX36" i="2"/>
  <c r="AV36" i="2"/>
  <c r="AT36" i="2"/>
  <c r="AQ36" i="2"/>
  <c r="AO36" i="2"/>
  <c r="AM36" i="2"/>
  <c r="AK36" i="2"/>
  <c r="AI36" i="2"/>
  <c r="AF36" i="2"/>
  <c r="AF82" i="2" s="1"/>
  <c r="AD36" i="2"/>
  <c r="AB36" i="2"/>
  <c r="AB82" i="2" s="1"/>
  <c r="Z36" i="2"/>
  <c r="D36" i="2"/>
  <c r="C36" i="2"/>
  <c r="BU35" i="2"/>
  <c r="BQ35" i="2"/>
  <c r="BM35" i="2"/>
  <c r="BH35" i="2"/>
  <c r="BD35" i="2"/>
  <c r="AY35" i="2"/>
  <c r="AU35" i="2"/>
  <c r="AP35" i="2"/>
  <c r="AL35" i="2"/>
  <c r="AG35" i="2"/>
  <c r="AC35" i="2"/>
  <c r="Y35" i="2"/>
  <c r="M35" i="2"/>
  <c r="L35" i="2"/>
  <c r="K35" i="2"/>
  <c r="J35" i="2"/>
  <c r="G35" i="2"/>
  <c r="BV34" i="2"/>
  <c r="BK34" i="2"/>
  <c r="BJ34" i="2"/>
  <c r="BI34" i="2"/>
  <c r="BH34" i="2"/>
  <c r="BG34" i="2"/>
  <c r="BF34" i="2"/>
  <c r="BE34" i="2"/>
  <c r="BD34" i="2"/>
  <c r="BC34" i="2"/>
  <c r="BA34" i="2"/>
  <c r="AZ34" i="2"/>
  <c r="AY34" i="2"/>
  <c r="AX34" i="2"/>
  <c r="AW34" i="2"/>
  <c r="AV34" i="2"/>
  <c r="AU34" i="2"/>
  <c r="AT34" i="2"/>
  <c r="AS34" i="2"/>
  <c r="AQ34" i="2"/>
  <c r="AP34" i="2"/>
  <c r="AO34" i="2"/>
  <c r="AN34" i="2"/>
  <c r="AM34" i="2"/>
  <c r="AL34" i="2"/>
  <c r="AK34" i="2"/>
  <c r="AJ34" i="2"/>
  <c r="AI34" i="2"/>
  <c r="AG34" i="2"/>
  <c r="AF34" i="2"/>
  <c r="AE34" i="2"/>
  <c r="AD34" i="2"/>
  <c r="AC34" i="2"/>
  <c r="AB34" i="2"/>
  <c r="AA34" i="2"/>
  <c r="Z34" i="2"/>
  <c r="Y34" i="2"/>
  <c r="I34" i="2"/>
  <c r="I35" i="2" s="1"/>
  <c r="H34" i="2"/>
  <c r="H35" i="2" s="1"/>
  <c r="BV33" i="2"/>
  <c r="BU32" i="2"/>
  <c r="BU36" i="2" s="1"/>
  <c r="BT32" i="2"/>
  <c r="BT35" i="2" s="1"/>
  <c r="BS32" i="2"/>
  <c r="BS36" i="2" s="1"/>
  <c r="BR32" i="2"/>
  <c r="BR35" i="2" s="1"/>
  <c r="BQ32" i="2"/>
  <c r="BQ36" i="2" s="1"/>
  <c r="BP32" i="2"/>
  <c r="BP35" i="2" s="1"/>
  <c r="BO32" i="2"/>
  <c r="BO36" i="2" s="1"/>
  <c r="BN32" i="2"/>
  <c r="BN35" i="2" s="1"/>
  <c r="BM32" i="2"/>
  <c r="BM36" i="2" s="1"/>
  <c r="BK32" i="2"/>
  <c r="BK35" i="2" s="1"/>
  <c r="BJ32" i="2"/>
  <c r="BJ36" i="2" s="1"/>
  <c r="BI32" i="2"/>
  <c r="BI35" i="2" s="1"/>
  <c r="BH32" i="2"/>
  <c r="BH36" i="2" s="1"/>
  <c r="BG32" i="2"/>
  <c r="BG35" i="2" s="1"/>
  <c r="BF32" i="2"/>
  <c r="BF36" i="2" s="1"/>
  <c r="BE32" i="2"/>
  <c r="BE35" i="2" s="1"/>
  <c r="BD32" i="2"/>
  <c r="BD36" i="2" s="1"/>
  <c r="BC32" i="2"/>
  <c r="BC35" i="2" s="1"/>
  <c r="BA32" i="2"/>
  <c r="BA36" i="2" s="1"/>
  <c r="AZ32" i="2"/>
  <c r="AZ35" i="2" s="1"/>
  <c r="AY32" i="2"/>
  <c r="AY36" i="2" s="1"/>
  <c r="AX32" i="2"/>
  <c r="AX35" i="2" s="1"/>
  <c r="AW32" i="2"/>
  <c r="AW36" i="2" s="1"/>
  <c r="AV32" i="2"/>
  <c r="AV35" i="2" s="1"/>
  <c r="AU32" i="2"/>
  <c r="AU36" i="2" s="1"/>
  <c r="AT32" i="2"/>
  <c r="AT35" i="2" s="1"/>
  <c r="AS32" i="2"/>
  <c r="AS36" i="2" s="1"/>
  <c r="AQ32" i="2"/>
  <c r="AQ35" i="2" s="1"/>
  <c r="AP32" i="2"/>
  <c r="AP36" i="2" s="1"/>
  <c r="AO32" i="2"/>
  <c r="AO35" i="2" s="1"/>
  <c r="AN32" i="2"/>
  <c r="AN36" i="2" s="1"/>
  <c r="AM32" i="2"/>
  <c r="AM35" i="2" s="1"/>
  <c r="AL32" i="2"/>
  <c r="AL36" i="2" s="1"/>
  <c r="AK32" i="2"/>
  <c r="AK35" i="2" s="1"/>
  <c r="AJ32" i="2"/>
  <c r="AJ36" i="2" s="1"/>
  <c r="AI32" i="2"/>
  <c r="AI35" i="2" s="1"/>
  <c r="AG32" i="2"/>
  <c r="AG36" i="2" s="1"/>
  <c r="AF32" i="2"/>
  <c r="AF35" i="2" s="1"/>
  <c r="AE32" i="2"/>
  <c r="AE36" i="2" s="1"/>
  <c r="AD32" i="2"/>
  <c r="AD35" i="2" s="1"/>
  <c r="AC32" i="2"/>
  <c r="AC36" i="2" s="1"/>
  <c r="AB32" i="2"/>
  <c r="AB35" i="2" s="1"/>
  <c r="AA32" i="2"/>
  <c r="AA36" i="2" s="1"/>
  <c r="Z32" i="2"/>
  <c r="Z35" i="2" s="1"/>
  <c r="Y32" i="2"/>
  <c r="Y36" i="2" s="1"/>
  <c r="U32" i="2"/>
  <c r="T32" i="2"/>
  <c r="S32" i="2"/>
  <c r="R32" i="2"/>
  <c r="Q32" i="2"/>
  <c r="P32" i="2"/>
  <c r="O32" i="2"/>
  <c r="N32" i="2"/>
  <c r="L32" i="2"/>
  <c r="K32" i="2"/>
  <c r="J32" i="2"/>
  <c r="H32" i="2"/>
  <c r="G32" i="2"/>
  <c r="BV31" i="2"/>
  <c r="I31" i="2"/>
  <c r="H31" i="2"/>
  <c r="BV30" i="2"/>
  <c r="I30" i="2"/>
  <c r="H30" i="2"/>
  <c r="M30" i="2" s="1"/>
  <c r="BV29" i="2"/>
  <c r="I29" i="2"/>
  <c r="I32" i="2" s="1"/>
  <c r="H29" i="2"/>
  <c r="BV28" i="2"/>
  <c r="BU27" i="2"/>
  <c r="BT27" i="2"/>
  <c r="BS27" i="2"/>
  <c r="BR27" i="2"/>
  <c r="BQ27" i="2"/>
  <c r="BP27" i="2"/>
  <c r="BO27" i="2"/>
  <c r="BN27" i="2"/>
  <c r="U27" i="2"/>
  <c r="U36" i="2" s="1"/>
  <c r="T27" i="2"/>
  <c r="T36" i="2" s="1"/>
  <c r="S27" i="2"/>
  <c r="S36" i="2" s="1"/>
  <c r="R27" i="2"/>
  <c r="R36" i="2" s="1"/>
  <c r="Q27" i="2"/>
  <c r="Q36" i="2" s="1"/>
  <c r="P27" i="2"/>
  <c r="P36" i="2" s="1"/>
  <c r="O27" i="2"/>
  <c r="O36" i="2" s="1"/>
  <c r="N27" i="2"/>
  <c r="N36" i="2" s="1"/>
  <c r="L27" i="2"/>
  <c r="K27" i="2"/>
  <c r="K36" i="2" s="1"/>
  <c r="J27" i="2"/>
  <c r="G27" i="2"/>
  <c r="G36" i="2" s="1"/>
  <c r="BV26" i="2"/>
  <c r="I26" i="2"/>
  <c r="H26" i="2"/>
  <c r="M26" i="2" s="1"/>
  <c r="BV25" i="2"/>
  <c r="I25" i="2"/>
  <c r="H25" i="2"/>
  <c r="M25" i="2" s="1"/>
  <c r="BV24" i="2"/>
  <c r="I24" i="2"/>
  <c r="H24" i="2"/>
  <c r="M24" i="2" s="1"/>
  <c r="BV23" i="2"/>
  <c r="I23" i="2"/>
  <c r="H23" i="2"/>
  <c r="M23" i="2" s="1"/>
  <c r="BV22" i="2"/>
  <c r="I22" i="2"/>
  <c r="H22" i="2"/>
  <c r="M22" i="2" s="1"/>
  <c r="BV21" i="2"/>
  <c r="I21" i="2"/>
  <c r="H21" i="2"/>
  <c r="M21" i="2" s="1"/>
  <c r="BV20" i="2"/>
  <c r="I20" i="2"/>
  <c r="H20" i="2"/>
  <c r="M20" i="2" s="1"/>
  <c r="BV19" i="2"/>
  <c r="I19" i="2"/>
  <c r="H19" i="2"/>
  <c r="M19" i="2" s="1"/>
  <c r="BV18" i="2"/>
  <c r="BK18" i="2"/>
  <c r="BJ18" i="2"/>
  <c r="BI18" i="2"/>
  <c r="BH18" i="2"/>
  <c r="BG18" i="2"/>
  <c r="BF18" i="2"/>
  <c r="BE18" i="2"/>
  <c r="BD18" i="2"/>
  <c r="BC18" i="2"/>
  <c r="BA18" i="2"/>
  <c r="AZ18" i="2"/>
  <c r="AY18" i="2"/>
  <c r="AX18" i="2"/>
  <c r="AW18" i="2"/>
  <c r="AV18" i="2"/>
  <c r="AU18" i="2"/>
  <c r="AT18" i="2"/>
  <c r="AS18" i="2"/>
  <c r="AQ18" i="2"/>
  <c r="AP18" i="2"/>
  <c r="AO18" i="2"/>
  <c r="AN18" i="2"/>
  <c r="AM18" i="2"/>
  <c r="AL18" i="2"/>
  <c r="AK18" i="2"/>
  <c r="AJ18" i="2"/>
  <c r="AI18" i="2"/>
  <c r="AG18" i="2"/>
  <c r="AF18" i="2"/>
  <c r="AE18" i="2"/>
  <c r="AD18" i="2"/>
  <c r="AC18" i="2"/>
  <c r="AB18" i="2"/>
  <c r="AA18" i="2"/>
  <c r="Z18" i="2"/>
  <c r="Y18" i="2"/>
  <c r="I18" i="2"/>
  <c r="H18" i="2"/>
  <c r="M18" i="2" s="1"/>
  <c r="BV17" i="2"/>
  <c r="BK17" i="2"/>
  <c r="BJ17" i="2"/>
  <c r="BI17" i="2"/>
  <c r="BH17" i="2"/>
  <c r="BG17" i="2"/>
  <c r="BF17" i="2"/>
  <c r="BE17" i="2"/>
  <c r="BD17" i="2"/>
  <c r="BC17" i="2"/>
  <c r="BA17" i="2"/>
  <c r="AZ17" i="2"/>
  <c r="AY17" i="2"/>
  <c r="AX17" i="2"/>
  <c r="AW17" i="2"/>
  <c r="AV17" i="2"/>
  <c r="AU17" i="2"/>
  <c r="AT17" i="2"/>
  <c r="AS17" i="2"/>
  <c r="AQ17" i="2"/>
  <c r="AP17" i="2"/>
  <c r="AO17" i="2"/>
  <c r="AN17" i="2"/>
  <c r="AM17" i="2"/>
  <c r="AL17" i="2"/>
  <c r="AK17" i="2"/>
  <c r="AJ17" i="2"/>
  <c r="AI17" i="2"/>
  <c r="AG17" i="2"/>
  <c r="AF17" i="2"/>
  <c r="AE17" i="2"/>
  <c r="AD17" i="2"/>
  <c r="AC17" i="2"/>
  <c r="AB17" i="2"/>
  <c r="AA17" i="2"/>
  <c r="Z17" i="2"/>
  <c r="Y17" i="2"/>
  <c r="I17" i="2"/>
  <c r="H17" i="2"/>
  <c r="M17" i="2" s="1"/>
  <c r="BV16" i="2"/>
  <c r="BK16" i="2"/>
  <c r="BJ16" i="2"/>
  <c r="BI16" i="2"/>
  <c r="BH16" i="2"/>
  <c r="BG16" i="2"/>
  <c r="BF16" i="2"/>
  <c r="BE16" i="2"/>
  <c r="BD16" i="2"/>
  <c r="BC16" i="2"/>
  <c r="BA16" i="2"/>
  <c r="AZ16" i="2"/>
  <c r="AY16" i="2"/>
  <c r="AX16" i="2"/>
  <c r="AW16" i="2"/>
  <c r="AV16" i="2"/>
  <c r="AU16" i="2"/>
  <c r="AT16" i="2"/>
  <c r="AS16" i="2"/>
  <c r="AQ16" i="2"/>
  <c r="AP16" i="2"/>
  <c r="AO16" i="2"/>
  <c r="AN16" i="2"/>
  <c r="AM16" i="2"/>
  <c r="AL16" i="2"/>
  <c r="AK16" i="2"/>
  <c r="AJ16" i="2"/>
  <c r="AI16" i="2"/>
  <c r="AG16" i="2"/>
  <c r="AF16" i="2"/>
  <c r="AE16" i="2"/>
  <c r="AD16" i="2"/>
  <c r="AC16" i="2"/>
  <c r="AB16" i="2"/>
  <c r="AA16" i="2"/>
  <c r="Z16" i="2"/>
  <c r="Y16" i="2"/>
  <c r="I16" i="2"/>
  <c r="H16" i="2"/>
  <c r="M16" i="2" s="1"/>
  <c r="BV15" i="2"/>
  <c r="BK15" i="2"/>
  <c r="BJ15" i="2"/>
  <c r="BI15" i="2"/>
  <c r="BH15" i="2"/>
  <c r="BG15" i="2"/>
  <c r="BF15" i="2"/>
  <c r="BE15" i="2"/>
  <c r="BD15" i="2"/>
  <c r="BC15" i="2"/>
  <c r="BA15" i="2"/>
  <c r="AZ15" i="2"/>
  <c r="AY15" i="2"/>
  <c r="AX15" i="2"/>
  <c r="AW15" i="2"/>
  <c r="AV15" i="2"/>
  <c r="AU15" i="2"/>
  <c r="AT15" i="2"/>
  <c r="AS15" i="2"/>
  <c r="AQ15" i="2"/>
  <c r="AP15" i="2"/>
  <c r="AO15" i="2"/>
  <c r="AN15" i="2"/>
  <c r="AM15" i="2"/>
  <c r="AL15" i="2"/>
  <c r="AK15" i="2"/>
  <c r="AJ15" i="2"/>
  <c r="AI15" i="2"/>
  <c r="AG15" i="2"/>
  <c r="AF15" i="2"/>
  <c r="AE15" i="2"/>
  <c r="AD15" i="2"/>
  <c r="AC15" i="2"/>
  <c r="AB15" i="2"/>
  <c r="AA15" i="2"/>
  <c r="Z15" i="2"/>
  <c r="Y15" i="2"/>
  <c r="I15" i="2"/>
  <c r="H15" i="2"/>
  <c r="M15" i="2" s="1"/>
  <c r="BV14" i="2"/>
  <c r="BK14" i="2"/>
  <c r="BJ14" i="2"/>
  <c r="BI14" i="2"/>
  <c r="BH14" i="2"/>
  <c r="BG14" i="2"/>
  <c r="BF14" i="2"/>
  <c r="BE14" i="2"/>
  <c r="BD14" i="2"/>
  <c r="BC14" i="2"/>
  <c r="BA14" i="2"/>
  <c r="AZ14" i="2"/>
  <c r="AY14" i="2"/>
  <c r="AX14" i="2"/>
  <c r="AW14" i="2"/>
  <c r="AV14" i="2"/>
  <c r="AU14" i="2"/>
  <c r="AT14" i="2"/>
  <c r="AS14" i="2"/>
  <c r="AQ14" i="2"/>
  <c r="AP14" i="2"/>
  <c r="AO14" i="2"/>
  <c r="AN14" i="2"/>
  <c r="AM14" i="2"/>
  <c r="AL14" i="2"/>
  <c r="AK14" i="2"/>
  <c r="AJ14" i="2"/>
  <c r="AI14" i="2"/>
  <c r="AG14" i="2"/>
  <c r="AF14" i="2"/>
  <c r="AE14" i="2"/>
  <c r="AD14" i="2"/>
  <c r="AC14" i="2"/>
  <c r="AB14" i="2"/>
  <c r="AA14" i="2"/>
  <c r="Z14" i="2"/>
  <c r="Y14" i="2"/>
  <c r="I14" i="2"/>
  <c r="H14" i="2"/>
  <c r="M14" i="2" s="1"/>
  <c r="BV13" i="2"/>
  <c r="BK13" i="2"/>
  <c r="BJ13" i="2"/>
  <c r="BI13" i="2"/>
  <c r="BI27" i="2" s="1"/>
  <c r="BH13" i="2"/>
  <c r="BG13" i="2"/>
  <c r="BF13" i="2"/>
  <c r="BE13" i="2"/>
  <c r="BE27" i="2" s="1"/>
  <c r="BD13" i="2"/>
  <c r="BC13" i="2"/>
  <c r="BC27" i="2" s="1"/>
  <c r="BA13" i="2"/>
  <c r="AZ13" i="2"/>
  <c r="AZ27" i="2" s="1"/>
  <c r="AY13" i="2"/>
  <c r="AX13" i="2"/>
  <c r="AX27" i="2" s="1"/>
  <c r="AW13" i="2"/>
  <c r="AV13" i="2"/>
  <c r="AV27" i="2" s="1"/>
  <c r="AU13" i="2"/>
  <c r="AT13" i="2"/>
  <c r="AT27" i="2" s="1"/>
  <c r="AS13" i="2"/>
  <c r="AQ13" i="2"/>
  <c r="AQ27" i="2" s="1"/>
  <c r="AP13" i="2"/>
  <c r="AO13" i="2"/>
  <c r="AO27" i="2" s="1"/>
  <c r="AN13" i="2"/>
  <c r="AM13" i="2"/>
  <c r="AM27" i="2" s="1"/>
  <c r="AL13" i="2"/>
  <c r="AK13" i="2"/>
  <c r="AK27" i="2" s="1"/>
  <c r="AJ13" i="2"/>
  <c r="AI13" i="2"/>
  <c r="AI27" i="2" s="1"/>
  <c r="AG13" i="2"/>
  <c r="AF13" i="2"/>
  <c r="AF27" i="2" s="1"/>
  <c r="AE13" i="2"/>
  <c r="AD13" i="2"/>
  <c r="AD27" i="2" s="1"/>
  <c r="AC13" i="2"/>
  <c r="AB13" i="2"/>
  <c r="AB27" i="2" s="1"/>
  <c r="AA13" i="2"/>
  <c r="Z13" i="2"/>
  <c r="Z27" i="2" s="1"/>
  <c r="Y13" i="2"/>
  <c r="I13" i="2"/>
  <c r="H13" i="2"/>
  <c r="M13" i="2" s="1"/>
  <c r="BV12" i="2"/>
  <c r="BM12" i="2"/>
  <c r="BM27" i="2" s="1"/>
  <c r="BK12" i="2"/>
  <c r="BK27" i="2" s="1"/>
  <c r="BJ12" i="2"/>
  <c r="BJ27" i="2" s="1"/>
  <c r="BI12" i="2"/>
  <c r="BH12" i="2"/>
  <c r="BH27" i="2" s="1"/>
  <c r="BG12" i="2"/>
  <c r="BG27" i="2" s="1"/>
  <c r="BF12" i="2"/>
  <c r="BF27" i="2" s="1"/>
  <c r="BE12" i="2"/>
  <c r="BD12" i="2"/>
  <c r="BD27" i="2" s="1"/>
  <c r="BC12" i="2"/>
  <c r="BA12" i="2"/>
  <c r="BA27" i="2" s="1"/>
  <c r="AZ12" i="2"/>
  <c r="AY12" i="2"/>
  <c r="AY27" i="2" s="1"/>
  <c r="AX12" i="2"/>
  <c r="AW12" i="2"/>
  <c r="AW27" i="2" s="1"/>
  <c r="AV12" i="2"/>
  <c r="AU12" i="2"/>
  <c r="AU27" i="2" s="1"/>
  <c r="AT12" i="2"/>
  <c r="AS12" i="2"/>
  <c r="AS27" i="2" s="1"/>
  <c r="AQ12" i="2"/>
  <c r="AP12" i="2"/>
  <c r="AP27" i="2" s="1"/>
  <c r="AO12" i="2"/>
  <c r="AN12" i="2"/>
  <c r="AN27" i="2" s="1"/>
  <c r="AM12" i="2"/>
  <c r="AL12" i="2"/>
  <c r="AL27" i="2" s="1"/>
  <c r="AK12" i="2"/>
  <c r="AJ12" i="2"/>
  <c r="AJ27" i="2" s="1"/>
  <c r="AI12" i="2"/>
  <c r="AG12" i="2"/>
  <c r="AG27" i="2" s="1"/>
  <c r="AF12" i="2"/>
  <c r="AE12" i="2"/>
  <c r="AE27" i="2" s="1"/>
  <c r="AD12" i="2"/>
  <c r="AC12" i="2"/>
  <c r="AC27" i="2" s="1"/>
  <c r="AB12" i="2"/>
  <c r="AA12" i="2"/>
  <c r="AA27" i="2" s="1"/>
  <c r="Z12" i="2"/>
  <c r="Y12" i="2"/>
  <c r="Y27" i="2" s="1"/>
  <c r="I12" i="2"/>
  <c r="I27" i="2" s="1"/>
  <c r="I36" i="2" s="1"/>
  <c r="H12" i="2"/>
  <c r="H27" i="2" s="1"/>
  <c r="H36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B8" i="2"/>
  <c r="O5" i="2"/>
  <c r="P5" i="2" s="1"/>
  <c r="Q5" i="2" s="1"/>
  <c r="R5" i="2" s="1"/>
  <c r="S5" i="2" s="1"/>
  <c r="T5" i="2" s="1"/>
  <c r="U5" i="2" s="1"/>
  <c r="M41" i="1"/>
  <c r="K41" i="1"/>
  <c r="H41" i="1"/>
  <c r="F41" i="1"/>
  <c r="D41" i="1"/>
  <c r="B41" i="1"/>
  <c r="O40" i="1"/>
  <c r="O39" i="1"/>
  <c r="O38" i="1"/>
  <c r="O37" i="1"/>
  <c r="O41" i="1" s="1"/>
  <c r="C25" i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AP25" i="1" s="1"/>
  <c r="AQ25" i="1" s="1"/>
  <c r="AR25" i="1" s="1"/>
  <c r="AS25" i="1" s="1"/>
  <c r="AT25" i="1" s="1"/>
  <c r="AU25" i="1" s="1"/>
  <c r="AV25" i="1" s="1"/>
  <c r="AW25" i="1" s="1"/>
  <c r="AX25" i="1" s="1"/>
  <c r="AY25" i="1" s="1"/>
  <c r="AZ25" i="1" s="1"/>
  <c r="BA25" i="1" s="1"/>
  <c r="BS84" i="2" l="1"/>
  <c r="H80" i="2"/>
  <c r="H82" i="2" s="1"/>
  <c r="M67" i="2"/>
  <c r="AF84" i="2"/>
  <c r="AI84" i="2"/>
  <c r="AQ84" i="2"/>
  <c r="AO70" i="2"/>
  <c r="AO84" i="2" s="1"/>
  <c r="AX70" i="2"/>
  <c r="AX84" i="2" s="1"/>
  <c r="L82" i="2"/>
  <c r="M12" i="2"/>
  <c r="M27" i="2" s="1"/>
  <c r="J36" i="2"/>
  <c r="J82" i="2" s="1"/>
  <c r="L36" i="2"/>
  <c r="M29" i="2"/>
  <c r="M32" i="2" s="1"/>
  <c r="M31" i="2"/>
  <c r="N35" i="2"/>
  <c r="BV35" i="2" s="1"/>
  <c r="BV32" i="2"/>
  <c r="AA35" i="2"/>
  <c r="AE35" i="2"/>
  <c r="AJ35" i="2"/>
  <c r="AN35" i="2"/>
  <c r="AS35" i="2"/>
  <c r="AW35" i="2"/>
  <c r="BA35" i="2"/>
  <c r="BF35" i="2"/>
  <c r="BJ35" i="2"/>
  <c r="BO35" i="2"/>
  <c r="BS35" i="2"/>
  <c r="H65" i="2"/>
  <c r="M39" i="2"/>
  <c r="Z65" i="2"/>
  <c r="Z70" i="2"/>
  <c r="Z84" i="2" s="1"/>
  <c r="AD65" i="2"/>
  <c r="AD70" i="2"/>
  <c r="AD84" i="2" s="1"/>
  <c r="AI70" i="2"/>
  <c r="AM70" i="2"/>
  <c r="AM84" i="2" s="1"/>
  <c r="AQ70" i="2"/>
  <c r="AV65" i="2"/>
  <c r="AV70" i="2" s="1"/>
  <c r="AV84" i="2" s="1"/>
  <c r="AZ65" i="2"/>
  <c r="AZ70" i="2" s="1"/>
  <c r="AZ84" i="2" s="1"/>
  <c r="BE70" i="2"/>
  <c r="BE84" i="2" s="1"/>
  <c r="BE65" i="2"/>
  <c r="BI70" i="2"/>
  <c r="BI84" i="2" s="1"/>
  <c r="BI65" i="2"/>
  <c r="M49" i="2"/>
  <c r="M51" i="2"/>
  <c r="M53" i="2"/>
  <c r="M55" i="2"/>
  <c r="M57" i="2"/>
  <c r="M59" i="2"/>
  <c r="G82" i="2"/>
  <c r="AM65" i="2"/>
  <c r="AB70" i="2"/>
  <c r="AB84" i="2" s="1"/>
  <c r="AK70" i="2"/>
  <c r="AK84" i="2" s="1"/>
  <c r="AT70" i="2"/>
  <c r="AT84" i="2" s="1"/>
  <c r="BP84" i="2"/>
  <c r="BT84" i="2"/>
  <c r="AN82" i="2"/>
  <c r="BH82" i="2"/>
  <c r="K82" i="2"/>
  <c r="S82" i="2"/>
  <c r="AT82" i="2"/>
  <c r="AX82" i="2"/>
  <c r="BN82" i="2"/>
  <c r="BR82" i="2"/>
  <c r="BR84" i="2" s="1"/>
  <c r="Y70" i="2"/>
  <c r="AA70" i="2"/>
  <c r="AC70" i="2"/>
  <c r="AG70" i="2"/>
  <c r="AJ70" i="2"/>
  <c r="AJ84" i="2" s="1"/>
  <c r="AJ65" i="2"/>
  <c r="AL70" i="2"/>
  <c r="AL65" i="2"/>
  <c r="AN70" i="2"/>
  <c r="AN84" i="2" s="1"/>
  <c r="AN65" i="2"/>
  <c r="AP70" i="2"/>
  <c r="AP84" i="2" s="1"/>
  <c r="AP65" i="2"/>
  <c r="AS70" i="2"/>
  <c r="AW70" i="2"/>
  <c r="BA70" i="2"/>
  <c r="BD65" i="2"/>
  <c r="BD70" i="2" s="1"/>
  <c r="BD84" i="2" s="1"/>
  <c r="BF65" i="2"/>
  <c r="BF70" i="2" s="1"/>
  <c r="BF84" i="2" s="1"/>
  <c r="BH65" i="2"/>
  <c r="BH70" i="2" s="1"/>
  <c r="BH84" i="2" s="1"/>
  <c r="BJ65" i="2"/>
  <c r="BJ70" i="2" s="1"/>
  <c r="BJ84" i="2" s="1"/>
  <c r="Q82" i="2"/>
  <c r="U82" i="2"/>
  <c r="AA65" i="2"/>
  <c r="AE65" i="2"/>
  <c r="AE70" i="2" s="1"/>
  <c r="AE84" i="2" s="1"/>
  <c r="AU65" i="2"/>
  <c r="AU70" i="2" s="1"/>
  <c r="AU84" i="2" s="1"/>
  <c r="AY65" i="2"/>
  <c r="AY70" i="2" s="1"/>
  <c r="AY84" i="2" s="1"/>
  <c r="AC84" i="2"/>
  <c r="BN84" i="2"/>
  <c r="M72" i="2"/>
  <c r="M74" i="2"/>
  <c r="M76" i="2"/>
  <c r="N80" i="2"/>
  <c r="N82" i="2" s="1"/>
  <c r="P80" i="2"/>
  <c r="P82" i="2" s="1"/>
  <c r="R80" i="2"/>
  <c r="R82" i="2" s="1"/>
  <c r="T80" i="2"/>
  <c r="T82" i="2" s="1"/>
  <c r="Y82" i="2"/>
  <c r="Y84" i="2" s="1"/>
  <c r="AA82" i="2"/>
  <c r="AC82" i="2"/>
  <c r="AE82" i="2"/>
  <c r="AG82" i="2"/>
  <c r="AG84" i="2" s="1"/>
  <c r="AL82" i="2"/>
  <c r="AL84" i="2" s="1"/>
  <c r="AP82" i="2"/>
  <c r="AS82" i="2"/>
  <c r="AU82" i="2"/>
  <c r="AW82" i="2"/>
  <c r="AY82" i="2"/>
  <c r="BA82" i="2"/>
  <c r="BF82" i="2"/>
  <c r="BJ82" i="2"/>
  <c r="C82" i="2"/>
  <c r="O82" i="2"/>
  <c r="Z82" i="2"/>
  <c r="AD82" i="2"/>
  <c r="AI82" i="2"/>
  <c r="AM82" i="2"/>
  <c r="AQ82" i="2"/>
  <c r="BE82" i="2"/>
  <c r="BI82" i="2"/>
  <c r="BM82" i="2"/>
  <c r="BM84" i="2" s="1"/>
  <c r="BO82" i="2"/>
  <c r="BO84" i="2" s="1"/>
  <c r="BQ82" i="2"/>
  <c r="BQ84" i="2" s="1"/>
  <c r="BS82" i="2"/>
  <c r="BU82" i="2"/>
  <c r="BU84" i="2" s="1"/>
  <c r="I79" i="2"/>
  <c r="I80" i="2" s="1"/>
  <c r="I82" i="2" s="1"/>
  <c r="M77" i="2"/>
  <c r="D82" i="2"/>
  <c r="AK82" i="2"/>
  <c r="AO82" i="2"/>
  <c r="BC82" i="2"/>
  <c r="BC84" i="2" s="1"/>
  <c r="BG82" i="2"/>
  <c r="BG84" i="2" s="1"/>
  <c r="BK82" i="2"/>
  <c r="BK84" i="2" s="1"/>
  <c r="BA84" i="2" l="1"/>
  <c r="AW84" i="2"/>
  <c r="AS84" i="2"/>
  <c r="AA84" i="2"/>
  <c r="M65" i="2"/>
  <c r="M36" i="2"/>
  <c r="M79" i="2"/>
  <c r="M80" i="2" s="1"/>
  <c r="M82" i="2" l="1"/>
</calcChain>
</file>

<file path=xl/sharedStrings.xml><?xml version="1.0" encoding="utf-8"?>
<sst xmlns="http://schemas.openxmlformats.org/spreadsheetml/2006/main" count="475" uniqueCount="250">
  <si>
    <t>Відкритий міжнародний університет розвитку людини "Україна"</t>
  </si>
  <si>
    <t>"Затверджую"</t>
  </si>
  <si>
    <t>Інститут економіки та менеджменту</t>
  </si>
  <si>
    <t>Затверджено</t>
  </si>
  <si>
    <t>Президент Відкритого</t>
  </si>
  <si>
    <t xml:space="preserve">  (повне найменування навчально-виховного підрозділу)</t>
  </si>
  <si>
    <t>рішенням Вченої ради</t>
  </si>
  <si>
    <t>міжнародного університету</t>
  </si>
  <si>
    <t>Університету "Україна"</t>
  </si>
  <si>
    <t>розвитку людини "Україна"</t>
  </si>
  <si>
    <t>Н А В Ч А Л Ь Н И Й    П Л А Н</t>
  </si>
  <si>
    <t>__________ П.М.Таланчук</t>
  </si>
  <si>
    <r>
      <rPr>
        <sz val="12"/>
        <rFont val="Times New Roman"/>
        <family val="1"/>
        <charset val="204"/>
      </rP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бакалавра</t>
    </r>
  </si>
  <si>
    <r>
      <t>від "</t>
    </r>
    <r>
      <rPr>
        <u/>
        <sz val="10"/>
        <rFont val="Times New Roman"/>
        <family val="1"/>
        <charset val="204"/>
      </rPr>
      <t>22</t>
    </r>
    <r>
      <rPr>
        <sz val="10"/>
        <rFont val="Times New Roman"/>
        <family val="1"/>
        <charset val="204"/>
      </rPr>
      <t xml:space="preserve">" </t>
    </r>
    <r>
      <rPr>
        <u/>
        <sz val="10"/>
        <rFont val="Times New Roman"/>
        <family val="1"/>
        <charset val="204"/>
      </rPr>
      <t>04</t>
    </r>
    <r>
      <rPr>
        <sz val="10"/>
        <rFont val="Times New Roman"/>
        <family val="1"/>
        <charset val="204"/>
      </rPr>
      <t xml:space="preserve"> 2016 р.</t>
    </r>
  </si>
  <si>
    <t>"___" ________ 2016 р.</t>
  </si>
  <si>
    <t>на основі повної загальної середньої освіти</t>
  </si>
  <si>
    <r>
      <t xml:space="preserve">протокол № </t>
    </r>
    <r>
      <rPr>
        <u/>
        <sz val="10"/>
        <rFont val="Times New Roman"/>
        <family val="1"/>
        <charset val="204"/>
      </rPr>
      <t>4</t>
    </r>
  </si>
  <si>
    <t xml:space="preserve">                 (зазначається освітній рівень)</t>
  </si>
  <si>
    <r>
      <t xml:space="preserve">з галузі знань  </t>
    </r>
    <r>
      <rPr>
        <u/>
        <sz val="10"/>
        <rFont val="Times New Roman"/>
        <family val="1"/>
        <charset val="204"/>
      </rPr>
      <t>07 Управління та адміністрування</t>
    </r>
    <r>
      <rPr>
        <sz val="10"/>
        <rFont val="Times New Roman"/>
        <family val="1"/>
        <charset val="204"/>
      </rPr>
      <t xml:space="preserve"> ,</t>
    </r>
  </si>
  <si>
    <t xml:space="preserve">                                                        </t>
  </si>
  <si>
    <r>
      <t xml:space="preserve">спеціальністю  </t>
    </r>
    <r>
      <rPr>
        <u/>
        <sz val="10"/>
        <rFont val="Times New Roman"/>
        <family val="1"/>
        <charset val="204"/>
      </rPr>
      <t>072 "Фінанси, банківська справа та страхування"</t>
    </r>
    <r>
      <rPr>
        <b/>
        <sz val="10"/>
        <rFont val="Times New Roman"/>
        <family val="1"/>
        <charset val="204"/>
      </rPr>
      <t>,</t>
    </r>
  </si>
  <si>
    <t xml:space="preserve">                                                                                                 </t>
  </si>
  <si>
    <t>спеціалізація_________________________________________________________________</t>
  </si>
  <si>
    <r>
      <t xml:space="preserve">кваліфікація </t>
    </r>
    <r>
      <rPr>
        <u/>
        <sz val="10"/>
        <rFont val="Times New Roman"/>
        <family val="1"/>
        <charset val="204"/>
      </rPr>
      <t xml:space="preserve">бакалавр у сфері фінансової, банківської та страхової діяльності </t>
    </r>
  </si>
  <si>
    <t xml:space="preserve">                                                                                     </t>
  </si>
  <si>
    <r>
      <t xml:space="preserve">Форма навчання  </t>
    </r>
    <r>
      <rPr>
        <u/>
        <sz val="10"/>
        <rFont val="Times New Roman"/>
        <family val="1"/>
        <charset val="204"/>
      </rPr>
      <t>денна</t>
    </r>
  </si>
  <si>
    <r>
      <t xml:space="preserve">Строк навчання  </t>
    </r>
    <r>
      <rPr>
        <u/>
        <sz val="10"/>
        <rFont val="Times New Roman"/>
        <family val="1"/>
        <charset val="204"/>
      </rPr>
      <t>3 роки і 10 місяців</t>
    </r>
  </si>
  <si>
    <t>(денна, вечірня, заочна (дистанційна)</t>
  </si>
  <si>
    <t>(роки і місяці)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</si>
  <si>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</si>
  <si>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</si>
  <si>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</si>
  <si>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</si>
  <si>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</si>
  <si>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</si>
  <si>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</si>
  <si>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</si>
  <si>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</si>
  <si>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</si>
  <si>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</si>
  <si>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</si>
  <si>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</si>
  <si>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</si>
  <si>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</si>
  <si>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</si>
  <si>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</si>
  <si>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</si>
  <si>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</si>
  <si>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II</t>
  </si>
  <si>
    <t>III</t>
  </si>
  <si>
    <t>IV</t>
  </si>
  <si>
    <t>Е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</si>
  <si>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Е – складання випускового екзамену.</t>
    </r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</si>
  <si>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</si>
  <si>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</si>
  <si>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</si>
  <si>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</si>
  <si>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</si>
  <si>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</si>
  <si>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Виконання дипломного проекту 
(роботи)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</si>
  <si>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</si>
  <si>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</si>
  <si>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</si>
  <si>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</si>
  <si>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</si>
  <si>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</si>
  <si>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</si>
  <si>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
 випускової атестації                                           (іспит, дипломний проект (робота))</t>
  </si>
  <si>
    <t>Ознайомча</t>
  </si>
  <si>
    <t xml:space="preserve">Гроші та кредит </t>
  </si>
  <si>
    <t>Комплексний іспит</t>
  </si>
  <si>
    <t>VIII</t>
  </si>
  <si>
    <t>Навчальна</t>
  </si>
  <si>
    <t xml:space="preserve">Фінанси </t>
  </si>
  <si>
    <t>Технологічна</t>
  </si>
  <si>
    <t>Фінансовий аналіз</t>
  </si>
  <si>
    <t>Виробнича</t>
  </si>
  <si>
    <t>Фінанси підприємств</t>
  </si>
  <si>
    <t>Разом</t>
  </si>
  <si>
    <t>V. ПЛАН НАВЧАЛЬНОГО ПРОЦЕСУ</t>
  </si>
  <si>
    <t>Шифр за ОПП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</si>
  <si>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</si>
  <si>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</si>
  <si>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</si>
  <si>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</si>
  <si>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</si>
  <si>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</si>
  <si>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</si>
  <si>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</si>
  <si>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</si>
  <si>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</si>
  <si>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</si>
  <si>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</si>
  <si>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II курс</t>
  </si>
  <si>
    <t>III курс</t>
  </si>
  <si>
    <t>IV курс</t>
  </si>
  <si>
    <t xml:space="preserve"> </t>
  </si>
  <si>
    <t>проекти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</si>
  <si>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</si>
  <si>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</si>
  <si>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</si>
  <si>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</si>
  <si>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</si>
  <si>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</si>
  <si>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</si>
  <si>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Іспит</t>
  </si>
  <si>
    <t>Залік</t>
  </si>
  <si>
    <t>Курсовий проект</t>
  </si>
  <si>
    <t>Курсова робота</t>
  </si>
  <si>
    <t>Р  Г  Р</t>
  </si>
  <si>
    <t>кількість тижнів в семестрі</t>
  </si>
  <si>
    <t>І. ЦИКЛ ЗАГАЛЬНОЇ ПІДГОТОВКИ</t>
  </si>
  <si>
    <t>1.1. Обов’язкові навчальні дисципліни</t>
  </si>
  <si>
    <t>1.1.1.</t>
  </si>
  <si>
    <t>Українознавство</t>
  </si>
  <si>
    <t>Історія України</t>
  </si>
  <si>
    <t>1*</t>
  </si>
  <si>
    <t>Україна в контексті світового розвитку</t>
  </si>
  <si>
    <t>Історія української культури</t>
  </si>
  <si>
    <t>2*</t>
  </si>
  <si>
    <t>1.1.2.</t>
  </si>
  <si>
    <t>Українська мова: практична стилістика ділових паперів</t>
  </si>
  <si>
    <t>1.1.3.</t>
  </si>
  <si>
    <t>Іноземна мова (за проф. спрямуванням)</t>
  </si>
  <si>
    <t>1.1.4.</t>
  </si>
  <si>
    <t>Філософія</t>
  </si>
  <si>
    <t>1.1.5.</t>
  </si>
  <si>
    <t>Фізичне виховання</t>
  </si>
  <si>
    <t>1.1.6.</t>
  </si>
  <si>
    <t>Екологія та екологічна етика</t>
  </si>
  <si>
    <t>1.1.7.</t>
  </si>
  <si>
    <t>Інформаційні технології</t>
  </si>
  <si>
    <t>1.1.8.</t>
  </si>
  <si>
    <t>Основи наукових досліджень</t>
  </si>
  <si>
    <t>1.1.9.</t>
  </si>
  <si>
    <t>Історія економіки та економічної думки</t>
  </si>
  <si>
    <t>1.1.10.</t>
  </si>
  <si>
    <t>Вища математика</t>
  </si>
  <si>
    <t>1.1.11.</t>
  </si>
  <si>
    <t>Теорія ймовірності та математична статистика</t>
  </si>
  <si>
    <t>1.1.12.</t>
  </si>
  <si>
    <t xml:space="preserve">Економетрика </t>
  </si>
  <si>
    <t>1.1.13.</t>
  </si>
  <si>
    <t>Оптимізаційні методи і моделі</t>
  </si>
  <si>
    <t>Всього за п.1.1.</t>
  </si>
  <si>
    <t>1.2. Дисципліни вільного вибору студентів</t>
  </si>
  <si>
    <t>1.2.1.</t>
  </si>
  <si>
    <t>Публічне адміністрування у сферах суспільних відносин</t>
  </si>
  <si>
    <t>1.2.2.</t>
  </si>
  <si>
    <t>Комерціалізація стартап проектів</t>
  </si>
  <si>
    <t>1.2.3.</t>
  </si>
  <si>
    <t>Іноземна мова</t>
  </si>
  <si>
    <t>Всього за п.1.2.</t>
  </si>
  <si>
    <t>1.3. Факультативні дисципліни (позакредитна)</t>
  </si>
  <si>
    <t>1.3.1.</t>
  </si>
  <si>
    <t>Інвалідність і суспільство</t>
  </si>
  <si>
    <t>Всього за І циклом</t>
  </si>
  <si>
    <t>ІІ. ЦИКЛ ПРОФЕСІЙНОЇ ПІДГОТОВКИ</t>
  </si>
  <si>
    <t>2.1. Обов’язкові навчальні дисципліни</t>
  </si>
  <si>
    <t>2.1.1.</t>
  </si>
  <si>
    <t>Вступ до спеціальності</t>
  </si>
  <si>
    <t>2.1.2.</t>
  </si>
  <si>
    <t>Статистика</t>
  </si>
  <si>
    <t>2.1.3.</t>
  </si>
  <si>
    <t>Політекономія</t>
  </si>
  <si>
    <t>2.1.4.</t>
  </si>
  <si>
    <t>Мікроекономіка</t>
  </si>
  <si>
    <t>2.1.5.</t>
  </si>
  <si>
    <t>Макроекономіка</t>
  </si>
  <si>
    <t>2.1.6.</t>
  </si>
  <si>
    <t>Міжнародна економіка</t>
  </si>
  <si>
    <t>2.1.7.</t>
  </si>
  <si>
    <t>Економіка підприємства</t>
  </si>
  <si>
    <t>2.1.8</t>
  </si>
  <si>
    <t>Менеджмент</t>
  </si>
  <si>
    <t>2.1.9.</t>
  </si>
  <si>
    <t>Маркетинг</t>
  </si>
  <si>
    <t>2.1.10.</t>
  </si>
  <si>
    <t>Бухгалтерський облік</t>
  </si>
  <si>
    <t>2.1.11.</t>
  </si>
  <si>
    <t>2.1.12.</t>
  </si>
  <si>
    <t>2.1.13.</t>
  </si>
  <si>
    <t>Страхування та страхові послуги</t>
  </si>
  <si>
    <t>2.1.14.</t>
  </si>
  <si>
    <t>Інвестування</t>
  </si>
  <si>
    <t>2.1.15.</t>
  </si>
  <si>
    <t>Податкова система</t>
  </si>
  <si>
    <t>2.1.16.</t>
  </si>
  <si>
    <t>Аналіз банківської діяльності</t>
  </si>
  <si>
    <t>2.1.17.</t>
  </si>
  <si>
    <t>Банківська система</t>
  </si>
  <si>
    <t>2.1.18.</t>
  </si>
  <si>
    <t>Бюджетна система</t>
  </si>
  <si>
    <t>2.1.19.</t>
  </si>
  <si>
    <t>Фінансовий ринок</t>
  </si>
  <si>
    <t>2.1.20.</t>
  </si>
  <si>
    <t>2.1.21.</t>
  </si>
  <si>
    <t>Охорона праці в галузі</t>
  </si>
  <si>
    <t>8*</t>
  </si>
  <si>
    <t>ПР</t>
  </si>
  <si>
    <t>Ознайомча практика</t>
  </si>
  <si>
    <t>Навчальна практика</t>
  </si>
  <si>
    <t>Технологічна практика</t>
  </si>
  <si>
    <t>Виробнича практика</t>
  </si>
  <si>
    <t>Випускова (підсумкова) атестація</t>
  </si>
  <si>
    <t>Всього за п.2.1.</t>
  </si>
  <si>
    <t>2.2. Дисципліни вільного вибору студентів</t>
  </si>
  <si>
    <t>2.2.1.</t>
  </si>
  <si>
    <t>Інформаційні системи у фінансах та банківській сфері</t>
  </si>
  <si>
    <t>2.2.2.</t>
  </si>
  <si>
    <t>Управління якістю</t>
  </si>
  <si>
    <t>2.2.3.</t>
  </si>
  <si>
    <t>Економічний аналіз</t>
  </si>
  <si>
    <t>2.2.4.</t>
  </si>
  <si>
    <t xml:space="preserve">Маркетингова цінова політика </t>
  </si>
  <si>
    <t>2.2.5.</t>
  </si>
  <si>
    <t>Управлінський облік</t>
  </si>
  <si>
    <t>2.2.6.</t>
  </si>
  <si>
    <t>2.2.7.</t>
  </si>
  <si>
    <t>Аналіз інвестиційних проектів</t>
  </si>
  <si>
    <t>2.2.8.</t>
  </si>
  <si>
    <t>Бухгалтерський облік в банках</t>
  </si>
  <si>
    <t>2.2.9.</t>
  </si>
  <si>
    <t>Центральний банк і грошово-кредитна політика</t>
  </si>
  <si>
    <t>2.2.10.</t>
  </si>
  <si>
    <t>Соціальне страхування</t>
  </si>
  <si>
    <t>2.2.11.</t>
  </si>
  <si>
    <t>Банківські операції</t>
  </si>
  <si>
    <t>2.2.12.</t>
  </si>
  <si>
    <t>Фінансова діяльність суб'єктів господарювання</t>
  </si>
  <si>
    <t>Всього за п.2.2.</t>
  </si>
  <si>
    <t>Всього за ІІ циклом</t>
  </si>
  <si>
    <t xml:space="preserve">ЗАГАЛЬНА КІЛЬКІСТЬ ГОДИН 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</si>
  <si>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</si>
  <si>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</si>
  <si>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</si>
  <si>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</si>
  <si>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</si>
  <si>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ПОГОДЖЕНО</t>
  </si>
  <si>
    <t>Директор інституту</t>
  </si>
  <si>
    <t>Проректор з навчально-виховної</t>
  </si>
  <si>
    <t xml:space="preserve">______________ </t>
  </si>
  <si>
    <t xml:space="preserve">Голова науково-методичного </t>
  </si>
  <si>
    <t>___________ А.В.Коротєєва</t>
  </si>
  <si>
    <t>"____"  _____________ 2016 р.</t>
  </si>
  <si>
    <t xml:space="preserve">об'єднання з </t>
  </si>
  <si>
    <t>Завідувач кафедри</t>
  </si>
  <si>
    <t>Начальник управління</t>
  </si>
  <si>
    <t>навчально-виховної роботи</t>
  </si>
  <si>
    <t>______________О.А.Веденєєва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</si>
</sst>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1\.0"/>
    <numFmt numFmtId="165" formatCode="\1\.00"/>
    <numFmt numFmtId="166" formatCode="0.0"/>
    <numFmt numFmtId="167" formatCode="\2\.0"/>
    <numFmt numFmtId="168" formatCode="\3\.00"/>
  </numFmts>
  <fonts count="41" x14ac:knownFonts="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sz val="11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3" tint="-0.499984740745262"/>
      <name val="Times New Roman"/>
      <family val="1"/>
      <charset val="204"/>
    </font>
    <font>
      <sz val="11"/>
      <color theme="4" tint="-0.49998474074526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indexed="58"/>
      <name val="Times New Roman"/>
      <family val="1"/>
      <charset val="204"/>
    </font>
    <font>
      <sz val="11"/>
      <color indexed="58"/>
      <name val="Times New Roman"/>
      <family val="1"/>
      <charset val="204"/>
    </font>
    <font>
      <sz val="11"/>
      <color indexed="56"/>
      <name val="Times New Roman"/>
      <family val="1"/>
      <charset val="204"/>
    </font>
    <font>
      <sz val="11"/>
      <color rgb="FF003300"/>
      <name val="Times New Roman"/>
      <family val="1"/>
      <charset val="204"/>
    </font>
    <font>
      <b/>
      <sz val="11"/>
      <color indexed="56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sz val="11"/>
      <color rgb="FF000099"/>
      <name val="Times New Roman Cyr"/>
      <charset val="204"/>
    </font>
    <font>
      <b/>
      <sz val="11"/>
      <color theme="4" tint="-0.499984740745262"/>
      <name val="Times New Roman"/>
      <family val="1"/>
      <charset val="204"/>
    </font>
    <font>
      <b/>
      <sz val="11"/>
      <color theme="3" tint="-0.499984740745262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b/>
      <sz val="11"/>
      <color theme="3" tint="-0.249977111117893"/>
      <name val="Times New Roman"/>
      <family val="1"/>
      <charset val="204"/>
    </font>
    <font>
      <sz val="11"/>
      <color indexed="62"/>
      <name val="Times New Roman"/>
      <family val="1"/>
      <charset val="204"/>
    </font>
    <font>
      <b/>
      <sz val="11"/>
      <color indexed="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6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6"/>
      </right>
      <top style="thin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5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2" fillId="0" borderId="0" xfId="0" applyFont="1" applyBorder="1"/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/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7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/>
    <xf numFmtId="0" fontId="14" fillId="0" borderId="10" xfId="0" applyFont="1" applyBorder="1" applyAlignment="1">
      <alignment horizontal="center" vertical="center" textRotation="90" wrapText="1"/>
    </xf>
    <xf numFmtId="0" fontId="14" fillId="0" borderId="11" xfId="0" applyFont="1" applyBorder="1" applyAlignment="1">
      <alignment horizontal="centerContinuous"/>
    </xf>
    <xf numFmtId="0" fontId="14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Continuous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Continuous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Continuous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4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/>
    <xf numFmtId="0" fontId="14" fillId="0" borderId="21" xfId="0" applyFont="1" applyBorder="1" applyAlignment="1">
      <alignment horizontal="center" vertical="center" textRotation="90" wrapText="1"/>
    </xf>
    <xf numFmtId="0" fontId="14" fillId="0" borderId="22" xfId="0" applyFont="1" applyBorder="1" applyAlignment="1">
      <alignment horizontal="center" vertical="center" textRotation="90" wrapText="1"/>
    </xf>
    <xf numFmtId="0" fontId="14" fillId="0" borderId="22" xfId="0" applyFont="1" applyBorder="1" applyAlignment="1">
      <alignment horizontal="center" vertical="center" textRotation="90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textRotation="90"/>
    </xf>
    <xf numFmtId="0" fontId="14" fillId="0" borderId="5" xfId="0" applyFont="1" applyBorder="1" applyAlignment="1">
      <alignment horizontal="center" vertical="center" textRotation="90"/>
    </xf>
    <xf numFmtId="0" fontId="14" fillId="0" borderId="25" xfId="0" applyFont="1" applyBorder="1" applyAlignment="1">
      <alignment horizontal="center" vertical="center" textRotation="90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25" xfId="0" applyFont="1" applyBorder="1" applyAlignment="1">
      <alignment horizontal="center" vertical="center" textRotation="90" wrapText="1"/>
    </xf>
    <xf numFmtId="0" fontId="14" fillId="0" borderId="1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2" fillId="0" borderId="42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4" fillId="0" borderId="13" xfId="0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left"/>
    </xf>
    <xf numFmtId="0" fontId="7" fillId="0" borderId="48" xfId="0" applyFont="1" applyBorder="1" applyAlignment="1">
      <alignment horizontal="left"/>
    </xf>
    <xf numFmtId="0" fontId="7" fillId="0" borderId="49" xfId="0" applyFont="1" applyBorder="1" applyAlignment="1">
      <alignment horizontal="left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textRotation="90"/>
    </xf>
    <xf numFmtId="0" fontId="2" fillId="0" borderId="5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textRotation="90"/>
    </xf>
    <xf numFmtId="0" fontId="2" fillId="0" borderId="5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 textRotation="90"/>
    </xf>
    <xf numFmtId="0" fontId="2" fillId="0" borderId="3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2" xfId="0" applyFont="1" applyBorder="1"/>
    <xf numFmtId="0" fontId="2" fillId="0" borderId="57" xfId="0" applyFont="1" applyBorder="1" applyAlignment="1">
      <alignment horizontal="center" vertical="center" textRotation="90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textRotation="90" wrapText="1"/>
    </xf>
    <xf numFmtId="0" fontId="15" fillId="2" borderId="57" xfId="0" applyFont="1" applyFill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Continuous"/>
    </xf>
    <xf numFmtId="0" fontId="2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3" borderId="11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9" fillId="4" borderId="29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0" borderId="11" xfId="0" applyFont="1" applyBorder="1" applyAlignment="1"/>
    <xf numFmtId="0" fontId="9" fillId="0" borderId="12" xfId="0" applyFont="1" applyBorder="1" applyAlignme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17" fillId="0" borderId="19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164" fontId="18" fillId="0" borderId="19" xfId="0" applyNumberFormat="1" applyFont="1" applyBorder="1" applyAlignment="1" applyProtection="1">
      <alignment horizontal="center" vertical="top"/>
      <protection locked="0"/>
    </xf>
    <xf numFmtId="0" fontId="19" fillId="0" borderId="11" xfId="0" applyFont="1" applyBorder="1" applyAlignment="1">
      <alignment horizontal="left"/>
    </xf>
    <xf numFmtId="0" fontId="17" fillId="0" borderId="11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7" fillId="2" borderId="57" xfId="0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1" fillId="0" borderId="11" xfId="0" applyFont="1" applyBorder="1" applyAlignment="1" applyProtection="1">
      <alignment horizontal="left" vertical="top" indent="1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57" xfId="0" applyFont="1" applyBorder="1" applyAlignment="1" applyProtection="1">
      <alignment horizontal="center"/>
      <protection locked="0"/>
    </xf>
    <xf numFmtId="0" fontId="17" fillId="0" borderId="58" xfId="0" applyFont="1" applyBorder="1" applyAlignment="1" applyProtection="1">
      <alignment horizontal="right" vertical="center"/>
      <protection locked="0"/>
    </xf>
    <xf numFmtId="1" fontId="18" fillId="0" borderId="31" xfId="0" applyNumberFormat="1" applyFont="1" applyBorder="1" applyAlignment="1">
      <alignment horizontal="right" vertical="center"/>
    </xf>
    <xf numFmtId="1" fontId="17" fillId="2" borderId="11" xfId="0" applyNumberFormat="1" applyFont="1" applyFill="1" applyBorder="1" applyAlignment="1">
      <alignment horizontal="right" vertical="center"/>
    </xf>
    <xf numFmtId="1" fontId="18" fillId="2" borderId="11" xfId="0" applyNumberFormat="1" applyFont="1" applyFill="1" applyBorder="1" applyAlignment="1" applyProtection="1">
      <alignment horizontal="right" vertical="center"/>
      <protection locked="0"/>
    </xf>
    <xf numFmtId="1" fontId="18" fillId="2" borderId="57" xfId="0" applyNumberFormat="1" applyFont="1" applyFill="1" applyBorder="1" applyAlignment="1" applyProtection="1">
      <alignment horizontal="right" vertical="center"/>
      <protection locked="0"/>
    </xf>
    <xf numFmtId="1" fontId="18" fillId="0" borderId="58" xfId="0" applyNumberFormat="1" applyFont="1" applyBorder="1" applyAlignment="1" applyProtection="1">
      <alignment horizontal="right" vertical="center"/>
      <protection locked="0"/>
    </xf>
    <xf numFmtId="0" fontId="18" fillId="0" borderId="31" xfId="0" applyFont="1" applyBorder="1" applyAlignment="1" applyProtection="1">
      <alignment horizontal="center"/>
      <protection locked="0"/>
    </xf>
    <xf numFmtId="0" fontId="18" fillId="3" borderId="11" xfId="0" applyFont="1" applyFill="1" applyBorder="1" applyAlignment="1" applyProtection="1">
      <alignment horizontal="center"/>
      <protection locked="0"/>
    </xf>
    <xf numFmtId="0" fontId="18" fillId="0" borderId="11" xfId="0" applyFont="1" applyBorder="1"/>
    <xf numFmtId="1" fontId="18" fillId="0" borderId="11" xfId="0" applyNumberFormat="1" applyFont="1" applyBorder="1" applyAlignment="1" applyProtection="1">
      <alignment horizontal="center" vertical="center"/>
      <protection hidden="1"/>
    </xf>
    <xf numFmtId="1" fontId="18" fillId="0" borderId="12" xfId="0" applyNumberFormat="1" applyFont="1" applyBorder="1" applyAlignment="1" applyProtection="1">
      <alignment horizontal="center" vertical="center"/>
      <protection hidden="1"/>
    </xf>
    <xf numFmtId="164" fontId="18" fillId="0" borderId="19" xfId="0" applyNumberFormat="1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wrapText="1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57" xfId="0" applyFont="1" applyBorder="1" applyAlignment="1" applyProtection="1">
      <alignment horizontal="center" vertical="center"/>
      <protection locked="0"/>
    </xf>
    <xf numFmtId="0" fontId="17" fillId="0" borderId="58" xfId="0" applyFont="1" applyBorder="1" applyAlignment="1" applyProtection="1">
      <alignment horizontal="center" vertical="center"/>
      <protection locked="0"/>
    </xf>
    <xf numFmtId="1" fontId="18" fillId="0" borderId="31" xfId="0" applyNumberFormat="1" applyFont="1" applyBorder="1" applyAlignment="1">
      <alignment horizontal="center" vertical="center"/>
    </xf>
    <xf numFmtId="1" fontId="17" fillId="2" borderId="11" xfId="0" applyNumberFormat="1" applyFont="1" applyFill="1" applyBorder="1" applyAlignment="1">
      <alignment horizontal="center" vertical="center"/>
    </xf>
    <xf numFmtId="1" fontId="18" fillId="2" borderId="11" xfId="0" applyNumberFormat="1" applyFont="1" applyFill="1" applyBorder="1" applyAlignment="1" applyProtection="1">
      <alignment horizontal="center" vertical="center"/>
      <protection locked="0"/>
    </xf>
    <xf numFmtId="1" fontId="18" fillId="2" borderId="57" xfId="0" applyNumberFormat="1" applyFont="1" applyFill="1" applyBorder="1" applyAlignment="1" applyProtection="1">
      <alignment horizontal="center" vertical="center"/>
      <protection locked="0"/>
    </xf>
    <xf numFmtId="1" fontId="18" fillId="0" borderId="58" xfId="0" applyNumberFormat="1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0" fontId="18" fillId="3" borderId="11" xfId="0" applyFont="1" applyFill="1" applyBorder="1" applyAlignment="1" applyProtection="1">
      <alignment horizontal="center" vertical="center"/>
      <protection locked="0"/>
    </xf>
    <xf numFmtId="0" fontId="19" fillId="0" borderId="11" xfId="0" applyFont="1" applyBorder="1" applyProtection="1">
      <protection locked="0"/>
    </xf>
    <xf numFmtId="0" fontId="17" fillId="0" borderId="58" xfId="0" applyFont="1" applyBorder="1" applyAlignment="1" applyProtection="1">
      <alignment horizontal="center"/>
      <protection locked="0"/>
    </xf>
    <xf numFmtId="1" fontId="18" fillId="0" borderId="31" xfId="0" applyNumberFormat="1" applyFont="1" applyBorder="1" applyAlignment="1">
      <alignment horizontal="center"/>
    </xf>
    <xf numFmtId="1" fontId="18" fillId="2" borderId="11" xfId="0" applyNumberFormat="1" applyFont="1" applyFill="1" applyBorder="1" applyAlignment="1" applyProtection="1">
      <alignment horizontal="center"/>
      <protection locked="0"/>
    </xf>
    <xf numFmtId="1" fontId="18" fillId="2" borderId="57" xfId="0" applyNumberFormat="1" applyFont="1" applyFill="1" applyBorder="1" applyAlignment="1" applyProtection="1">
      <alignment horizontal="center"/>
      <protection locked="0"/>
    </xf>
    <xf numFmtId="1" fontId="18" fillId="0" borderId="11" xfId="0" applyNumberFormat="1" applyFont="1" applyFill="1" applyBorder="1" applyAlignment="1" applyProtection="1">
      <alignment horizontal="center"/>
      <protection locked="0"/>
    </xf>
    <xf numFmtId="1" fontId="17" fillId="2" borderId="11" xfId="0" applyNumberFormat="1" applyFont="1" applyFill="1" applyBorder="1" applyAlignment="1">
      <alignment horizontal="center"/>
    </xf>
    <xf numFmtId="0" fontId="19" fillId="0" borderId="11" xfId="0" applyFont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/>
      <protection locked="0"/>
    </xf>
    <xf numFmtId="164" fontId="18" fillId="0" borderId="19" xfId="0" applyNumberFormat="1" applyFont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vertical="center" wrapText="1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2" fillId="0" borderId="11" xfId="0" applyFont="1" applyBorder="1" applyAlignment="1" applyProtection="1">
      <alignment vertical="center" wrapText="1"/>
      <protection locked="0"/>
    </xf>
    <xf numFmtId="165" fontId="17" fillId="5" borderId="19" xfId="0" applyNumberFormat="1" applyFont="1" applyFill="1" applyBorder="1" applyAlignment="1">
      <alignment horizontal="center"/>
    </xf>
    <xf numFmtId="0" fontId="17" fillId="5" borderId="11" xfId="0" applyFont="1" applyFill="1" applyBorder="1" applyAlignment="1" applyProtection="1">
      <alignment horizontal="right" vertical="center" wrapText="1"/>
      <protection locked="0"/>
    </xf>
    <xf numFmtId="0" fontId="17" fillId="5" borderId="11" xfId="0" applyFont="1" applyFill="1" applyBorder="1" applyAlignment="1">
      <alignment horizontal="center"/>
    </xf>
    <xf numFmtId="0" fontId="17" fillId="5" borderId="57" xfId="0" applyFont="1" applyFill="1" applyBorder="1" applyAlignment="1">
      <alignment horizontal="center"/>
    </xf>
    <xf numFmtId="1" fontId="17" fillId="5" borderId="58" xfId="0" applyNumberFormat="1" applyFont="1" applyFill="1" applyBorder="1" applyAlignment="1">
      <alignment horizontal="center"/>
    </xf>
    <xf numFmtId="1" fontId="17" fillId="5" borderId="31" xfId="0" applyNumberFormat="1" applyFont="1" applyFill="1" applyBorder="1" applyAlignment="1">
      <alignment horizontal="center"/>
    </xf>
    <xf numFmtId="1" fontId="17" fillId="5" borderId="11" xfId="0" applyNumberFormat="1" applyFont="1" applyFill="1" applyBorder="1" applyAlignment="1">
      <alignment horizontal="center"/>
    </xf>
    <xf numFmtId="1" fontId="17" fillId="5" borderId="57" xfId="0" applyNumberFormat="1" applyFont="1" applyFill="1" applyBorder="1" applyAlignment="1">
      <alignment horizontal="center"/>
    </xf>
    <xf numFmtId="166" fontId="17" fillId="5" borderId="31" xfId="0" applyNumberFormat="1" applyFont="1" applyFill="1" applyBorder="1" applyAlignment="1">
      <alignment horizontal="center"/>
    </xf>
    <xf numFmtId="166" fontId="17" fillId="5" borderId="11" xfId="0" applyNumberFormat="1" applyFont="1" applyFill="1" applyBorder="1" applyAlignment="1">
      <alignment horizontal="center"/>
    </xf>
    <xf numFmtId="49" fontId="24" fillId="0" borderId="19" xfId="0" applyNumberFormat="1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0" fillId="0" borderId="11" xfId="0" applyFont="1" applyBorder="1"/>
    <xf numFmtId="1" fontId="26" fillId="0" borderId="11" xfId="0" applyNumberFormat="1" applyFont="1" applyBorder="1" applyAlignment="1" applyProtection="1">
      <alignment horizontal="center" vertical="center"/>
      <protection hidden="1"/>
    </xf>
    <xf numFmtId="1" fontId="26" fillId="0" borderId="12" xfId="0" applyNumberFormat="1" applyFont="1" applyBorder="1" applyAlignment="1" applyProtection="1">
      <alignment horizontal="center" vertical="center"/>
      <protection hidden="1"/>
    </xf>
    <xf numFmtId="2" fontId="25" fillId="0" borderId="19" xfId="0" applyNumberFormat="1" applyFont="1" applyBorder="1" applyAlignment="1" applyProtection="1">
      <alignment vertical="center" wrapText="1"/>
      <protection locked="0"/>
    </xf>
    <xf numFmtId="0" fontId="25" fillId="0" borderId="11" xfId="0" applyFont="1" applyFill="1" applyBorder="1" applyAlignment="1" applyProtection="1">
      <alignment horizontal="left" vertical="top" wrapText="1"/>
    </xf>
    <xf numFmtId="0" fontId="25" fillId="0" borderId="11" xfId="0" applyFont="1" applyFill="1" applyBorder="1" applyAlignment="1" applyProtection="1">
      <alignment vertical="center" wrapText="1"/>
      <protection locked="0"/>
    </xf>
    <xf numFmtId="0" fontId="25" fillId="0" borderId="11" xfId="0" applyFont="1" applyFill="1" applyBorder="1" applyAlignment="1" applyProtection="1">
      <alignment horizontal="center" vertical="center" wrapText="1"/>
      <protection locked="0"/>
    </xf>
    <xf numFmtId="0" fontId="25" fillId="0" borderId="57" xfId="0" applyFont="1" applyFill="1" applyBorder="1" applyAlignment="1" applyProtection="1">
      <alignment vertical="center" wrapText="1"/>
      <protection locked="0"/>
    </xf>
    <xf numFmtId="0" fontId="24" fillId="0" borderId="58" xfId="0" applyFont="1" applyFill="1" applyBorder="1" applyAlignment="1" applyProtection="1">
      <alignment horizontal="center" vertical="center" wrapText="1"/>
      <protection locked="0"/>
    </xf>
    <xf numFmtId="1" fontId="25" fillId="0" borderId="31" xfId="0" applyNumberFormat="1" applyFont="1" applyBorder="1" applyAlignment="1">
      <alignment horizontal="center" vertical="center"/>
    </xf>
    <xf numFmtId="0" fontId="24" fillId="2" borderId="11" xfId="0" applyFont="1" applyFill="1" applyBorder="1" applyAlignment="1" applyProtection="1">
      <alignment horizontal="center" vertical="center" wrapText="1"/>
    </xf>
    <xf numFmtId="0" fontId="25" fillId="2" borderId="11" xfId="0" applyFont="1" applyFill="1" applyBorder="1" applyAlignment="1" applyProtection="1">
      <alignment horizontal="center" vertical="center" wrapText="1"/>
      <protection locked="0"/>
    </xf>
    <xf numFmtId="0" fontId="25" fillId="2" borderId="57" xfId="0" applyFont="1" applyFill="1" applyBorder="1" applyAlignment="1" applyProtection="1">
      <alignment horizontal="center" vertical="center" wrapText="1"/>
      <protection locked="0"/>
    </xf>
    <xf numFmtId="1" fontId="25" fillId="0" borderId="58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1" xfId="0" applyFont="1" applyFill="1" applyBorder="1" applyAlignment="1" applyProtection="1">
      <alignment vertical="center" wrapText="1"/>
      <protection locked="0"/>
    </xf>
    <xf numFmtId="0" fontId="25" fillId="3" borderId="11" xfId="0" applyFont="1" applyFill="1" applyBorder="1" applyAlignment="1" applyProtection="1">
      <alignment horizontal="center" vertical="center" wrapText="1"/>
      <protection locked="0"/>
    </xf>
    <xf numFmtId="0" fontId="20" fillId="3" borderId="11" xfId="0" applyFont="1" applyFill="1" applyBorder="1" applyAlignment="1" applyProtection="1">
      <alignment horizontal="center" vertical="center" wrapText="1"/>
      <protection locked="0"/>
    </xf>
    <xf numFmtId="0" fontId="27" fillId="0" borderId="11" xfId="0" applyFont="1" applyFill="1" applyBorder="1" applyAlignment="1" applyProtection="1">
      <alignment horizontal="left" vertical="top" wrapText="1"/>
    </xf>
    <xf numFmtId="165" fontId="24" fillId="6" borderId="19" xfId="0" applyNumberFormat="1" applyFont="1" applyFill="1" applyBorder="1" applyAlignment="1">
      <alignment horizontal="center"/>
    </xf>
    <xf numFmtId="0" fontId="24" fillId="6" borderId="11" xfId="0" applyFont="1" applyFill="1" applyBorder="1" applyAlignment="1" applyProtection="1">
      <alignment horizontal="right" vertical="center" wrapText="1"/>
      <protection locked="0"/>
    </xf>
    <xf numFmtId="0" fontId="24" fillId="6" borderId="11" xfId="0" applyFont="1" applyFill="1" applyBorder="1" applyAlignment="1">
      <alignment horizontal="center"/>
    </xf>
    <xf numFmtId="0" fontId="24" fillId="6" borderId="57" xfId="0" applyFont="1" applyFill="1" applyBorder="1" applyAlignment="1">
      <alignment horizontal="center"/>
    </xf>
    <xf numFmtId="1" fontId="24" fillId="6" borderId="58" xfId="0" applyNumberFormat="1" applyFont="1" applyFill="1" applyBorder="1" applyAlignment="1">
      <alignment horizontal="center"/>
    </xf>
    <xf numFmtId="1" fontId="24" fillId="6" borderId="31" xfId="0" applyNumberFormat="1" applyFont="1" applyFill="1" applyBorder="1" applyAlignment="1">
      <alignment horizontal="center"/>
    </xf>
    <xf numFmtId="1" fontId="24" fillId="6" borderId="11" xfId="0" applyNumberFormat="1" applyFont="1" applyFill="1" applyBorder="1" applyAlignment="1">
      <alignment horizontal="center"/>
    </xf>
    <xf numFmtId="1" fontId="24" fillId="6" borderId="57" xfId="0" applyNumberFormat="1" applyFont="1" applyFill="1" applyBorder="1" applyAlignment="1">
      <alignment horizontal="center"/>
    </xf>
    <xf numFmtId="166" fontId="24" fillId="6" borderId="31" xfId="0" applyNumberFormat="1" applyFont="1" applyFill="1" applyBorder="1" applyAlignment="1">
      <alignment horizontal="center"/>
    </xf>
    <xf numFmtId="166" fontId="24" fillId="6" borderId="11" xfId="0" applyNumberFormat="1" applyFont="1" applyFill="1" applyBorder="1" applyAlignment="1">
      <alignment horizontal="center"/>
    </xf>
    <xf numFmtId="49" fontId="13" fillId="0" borderId="19" xfId="0" applyNumberFormat="1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164" fontId="20" fillId="7" borderId="19" xfId="0" applyNumberFormat="1" applyFont="1" applyFill="1" applyBorder="1" applyAlignment="1" applyProtection="1">
      <alignment horizontal="center"/>
      <protection locked="0"/>
    </xf>
    <xf numFmtId="0" fontId="20" fillId="7" borderId="11" xfId="0" applyFont="1" applyFill="1" applyBorder="1" applyProtection="1">
      <protection locked="0"/>
    </xf>
    <xf numFmtId="0" fontId="20" fillId="7" borderId="11" xfId="0" applyFont="1" applyFill="1" applyBorder="1" applyAlignment="1" applyProtection="1">
      <alignment horizontal="center"/>
      <protection locked="0"/>
    </xf>
    <xf numFmtId="0" fontId="20" fillId="7" borderId="57" xfId="0" applyFont="1" applyFill="1" applyBorder="1" applyAlignment="1" applyProtection="1">
      <alignment horizontal="center"/>
      <protection locked="0"/>
    </xf>
    <xf numFmtId="0" fontId="13" fillId="7" borderId="58" xfId="0" applyFont="1" applyFill="1" applyBorder="1" applyAlignment="1" applyProtection="1">
      <alignment horizontal="center"/>
      <protection locked="0"/>
    </xf>
    <xf numFmtId="1" fontId="20" fillId="7" borderId="31" xfId="0" applyNumberFormat="1" applyFont="1" applyFill="1" applyBorder="1" applyAlignment="1">
      <alignment horizontal="center"/>
    </xf>
    <xf numFmtId="1" fontId="13" fillId="7" borderId="11" xfId="0" applyNumberFormat="1" applyFont="1" applyFill="1" applyBorder="1" applyAlignment="1">
      <alignment horizontal="center"/>
    </xf>
    <xf numFmtId="1" fontId="20" fillId="7" borderId="11" xfId="0" applyNumberFormat="1" applyFont="1" applyFill="1" applyBorder="1" applyAlignment="1" applyProtection="1">
      <alignment horizontal="center"/>
      <protection locked="0"/>
    </xf>
    <xf numFmtId="1" fontId="20" fillId="7" borderId="57" xfId="0" applyNumberFormat="1" applyFont="1" applyFill="1" applyBorder="1" applyAlignment="1" applyProtection="1">
      <alignment horizontal="center"/>
      <protection locked="0"/>
    </xf>
    <xf numFmtId="1" fontId="20" fillId="7" borderId="58" xfId="0" applyNumberFormat="1" applyFont="1" applyFill="1" applyBorder="1" applyAlignment="1" applyProtection="1">
      <alignment horizontal="center"/>
      <protection locked="0"/>
    </xf>
    <xf numFmtId="0" fontId="20" fillId="7" borderId="31" xfId="0" applyFont="1" applyFill="1" applyBorder="1" applyAlignment="1" applyProtection="1">
      <alignment horizontal="center"/>
      <protection locked="0"/>
    </xf>
    <xf numFmtId="165" fontId="13" fillId="7" borderId="19" xfId="0" applyNumberFormat="1" applyFont="1" applyFill="1" applyBorder="1" applyAlignment="1">
      <alignment horizontal="center"/>
    </xf>
    <xf numFmtId="0" fontId="13" fillId="7" borderId="11" xfId="0" applyFont="1" applyFill="1" applyBorder="1" applyAlignment="1">
      <alignment horizontal="center"/>
    </xf>
    <xf numFmtId="0" fontId="13" fillId="7" borderId="57" xfId="0" applyFont="1" applyFill="1" applyBorder="1" applyAlignment="1">
      <alignment horizontal="center"/>
    </xf>
    <xf numFmtId="1" fontId="13" fillId="7" borderId="58" xfId="0" applyNumberFormat="1" applyFont="1" applyFill="1" applyBorder="1" applyAlignment="1">
      <alignment horizontal="center"/>
    </xf>
    <xf numFmtId="1" fontId="13" fillId="7" borderId="57" xfId="0" applyNumberFormat="1" applyFont="1" applyFill="1" applyBorder="1" applyAlignment="1">
      <alignment horizontal="center"/>
    </xf>
    <xf numFmtId="166" fontId="13" fillId="7" borderId="31" xfId="0" applyNumberFormat="1" applyFont="1" applyFill="1" applyBorder="1" applyAlignment="1">
      <alignment horizontal="center"/>
    </xf>
    <xf numFmtId="166" fontId="13" fillId="7" borderId="11" xfId="0" applyNumberFormat="1" applyFont="1" applyFill="1" applyBorder="1" applyAlignment="1">
      <alignment horizontal="center"/>
    </xf>
    <xf numFmtId="0" fontId="20" fillId="5" borderId="11" xfId="0" applyFont="1" applyFill="1" applyBorder="1"/>
    <xf numFmtId="1" fontId="26" fillId="5" borderId="11" xfId="0" applyNumberFormat="1" applyFont="1" applyFill="1" applyBorder="1" applyAlignment="1" applyProtection="1">
      <alignment horizontal="center" vertical="center"/>
      <protection hidden="1"/>
    </xf>
    <xf numFmtId="1" fontId="26" fillId="5" borderId="12" xfId="0" applyNumberFormat="1" applyFont="1" applyFill="1" applyBorder="1" applyAlignment="1" applyProtection="1">
      <alignment horizontal="center" vertical="center"/>
      <protection hidden="1"/>
    </xf>
    <xf numFmtId="165" fontId="13" fillId="8" borderId="19" xfId="0" applyNumberFormat="1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13" fillId="8" borderId="57" xfId="0" applyFont="1" applyFill="1" applyBorder="1" applyAlignment="1">
      <alignment horizontal="center"/>
    </xf>
    <xf numFmtId="1" fontId="28" fillId="8" borderId="58" xfId="0" applyNumberFormat="1" applyFont="1" applyFill="1" applyBorder="1" applyAlignment="1">
      <alignment horizontal="center"/>
    </xf>
    <xf numFmtId="1" fontId="28" fillId="8" borderId="29" xfId="0" applyNumberFormat="1" applyFont="1" applyFill="1" applyBorder="1" applyAlignment="1">
      <alignment horizontal="center"/>
    </xf>
    <xf numFmtId="1" fontId="28" fillId="8" borderId="11" xfId="0" applyNumberFormat="1" applyFont="1" applyFill="1" applyBorder="1" applyAlignment="1">
      <alignment horizontal="center"/>
    </xf>
    <xf numFmtId="1" fontId="28" fillId="8" borderId="59" xfId="0" applyNumberFormat="1" applyFont="1" applyFill="1" applyBorder="1" applyAlignment="1">
      <alignment horizontal="center"/>
    </xf>
    <xf numFmtId="166" fontId="28" fillId="8" borderId="29" xfId="0" applyNumberFormat="1" applyFont="1" applyFill="1" applyBorder="1" applyAlignment="1">
      <alignment horizontal="center"/>
    </xf>
    <xf numFmtId="166" fontId="28" fillId="8" borderId="11" xfId="0" applyNumberFormat="1" applyFont="1" applyFill="1" applyBorder="1" applyAlignment="1">
      <alignment horizontal="center"/>
    </xf>
    <xf numFmtId="0" fontId="20" fillId="0" borderId="12" xfId="0" applyFont="1" applyBorder="1"/>
    <xf numFmtId="0" fontId="29" fillId="0" borderId="11" xfId="0" applyFont="1" applyBorder="1" applyAlignment="1" applyProtection="1">
      <alignment horizontal="center" vertical="center" wrapText="1"/>
      <protection locked="0"/>
    </xf>
    <xf numFmtId="0" fontId="29" fillId="0" borderId="11" xfId="0" applyFont="1" applyBorder="1" applyAlignment="1">
      <alignment horizontal="left" vertical="top" wrapText="1"/>
    </xf>
    <xf numFmtId="0" fontId="22" fillId="0" borderId="17" xfId="0" applyNumberFormat="1" applyFont="1" applyBorder="1" applyAlignment="1" applyProtection="1">
      <alignment horizontal="center"/>
      <protection locked="0"/>
    </xf>
    <xf numFmtId="0" fontId="22" fillId="0" borderId="17" xfId="0" applyFont="1" applyBorder="1" applyAlignment="1" applyProtection="1">
      <alignment horizontal="center"/>
      <protection locked="0"/>
    </xf>
    <xf numFmtId="0" fontId="22" fillId="0" borderId="17" xfId="0" applyFont="1" applyBorder="1" applyAlignment="1">
      <alignment horizontal="center"/>
    </xf>
    <xf numFmtId="0" fontId="22" fillId="0" borderId="60" xfId="0" applyFont="1" applyBorder="1" applyAlignment="1">
      <alignment horizontal="center"/>
    </xf>
    <xf numFmtId="1" fontId="30" fillId="0" borderId="58" xfId="0" applyNumberFormat="1" applyFont="1" applyFill="1" applyBorder="1" applyAlignment="1" applyProtection="1">
      <alignment horizontal="center"/>
      <protection locked="0"/>
    </xf>
    <xf numFmtId="1" fontId="22" fillId="0" borderId="61" xfId="0" applyNumberFormat="1" applyFont="1" applyBorder="1" applyAlignment="1">
      <alignment horizontal="center"/>
    </xf>
    <xf numFmtId="1" fontId="31" fillId="2" borderId="17" xfId="0" applyNumberFormat="1" applyFont="1" applyFill="1" applyBorder="1" applyAlignment="1">
      <alignment horizontal="center"/>
    </xf>
    <xf numFmtId="1" fontId="22" fillId="2" borderId="17" xfId="0" applyNumberFormat="1" applyFont="1" applyFill="1" applyBorder="1" applyAlignment="1">
      <alignment horizontal="center"/>
    </xf>
    <xf numFmtId="1" fontId="22" fillId="2" borderId="60" xfId="0" applyNumberFormat="1" applyFont="1" applyFill="1" applyBorder="1" applyAlignment="1">
      <alignment horizontal="center"/>
    </xf>
    <xf numFmtId="1" fontId="22" fillId="0" borderId="62" xfId="0" applyNumberFormat="1" applyFont="1" applyBorder="1" applyAlignment="1" applyProtection="1">
      <alignment horizontal="center" vertical="center"/>
      <protection locked="0"/>
    </xf>
    <xf numFmtId="0" fontId="22" fillId="0" borderId="61" xfId="0" applyFont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1" fontId="20" fillId="0" borderId="11" xfId="0" applyNumberFormat="1" applyFont="1" applyBorder="1" applyAlignment="1" applyProtection="1">
      <alignment horizontal="center" vertical="center"/>
      <protection hidden="1"/>
    </xf>
    <xf numFmtId="1" fontId="20" fillId="0" borderId="12" xfId="0" applyNumberFormat="1" applyFont="1" applyBorder="1" applyAlignment="1" applyProtection="1">
      <alignment horizontal="center" vertical="center"/>
      <protection hidden="1"/>
    </xf>
    <xf numFmtId="0" fontId="22" fillId="0" borderId="11" xfId="0" applyNumberFormat="1" applyFont="1" applyBorder="1" applyAlignment="1" applyProtection="1">
      <alignment horizontal="center"/>
      <protection locked="0"/>
    </xf>
    <xf numFmtId="0" fontId="22" fillId="0" borderId="11" xfId="0" applyFont="1" applyBorder="1" applyAlignment="1" applyProtection="1">
      <alignment horizontal="center"/>
      <protection locked="0"/>
    </xf>
    <xf numFmtId="0" fontId="22" fillId="0" borderId="11" xfId="0" applyFont="1" applyBorder="1" applyAlignment="1">
      <alignment horizontal="center"/>
    </xf>
    <xf numFmtId="0" fontId="22" fillId="0" borderId="57" xfId="0" applyFont="1" applyBorder="1" applyAlignment="1">
      <alignment horizontal="center"/>
    </xf>
    <xf numFmtId="1" fontId="22" fillId="0" borderId="31" xfId="0" applyNumberFormat="1" applyFont="1" applyBorder="1" applyAlignment="1">
      <alignment horizontal="center"/>
    </xf>
    <xf numFmtId="1" fontId="31" fillId="2" borderId="11" xfId="0" applyNumberFormat="1" applyFont="1" applyFill="1" applyBorder="1" applyAlignment="1">
      <alignment horizontal="center"/>
    </xf>
    <xf numFmtId="1" fontId="22" fillId="2" borderId="11" xfId="0" applyNumberFormat="1" applyFont="1" applyFill="1" applyBorder="1" applyAlignment="1">
      <alignment horizontal="center"/>
    </xf>
    <xf numFmtId="1" fontId="22" fillId="2" borderId="57" xfId="0" applyNumberFormat="1" applyFont="1" applyFill="1" applyBorder="1" applyAlignment="1">
      <alignment horizontal="center"/>
    </xf>
    <xf numFmtId="1" fontId="22" fillId="0" borderId="58" xfId="0" applyNumberFormat="1" applyFont="1" applyBorder="1" applyAlignment="1" applyProtection="1">
      <alignment horizontal="center" vertical="center"/>
      <protection locked="0"/>
    </xf>
    <xf numFmtId="0" fontId="22" fillId="0" borderId="31" xfId="0" applyFont="1" applyBorder="1" applyAlignment="1">
      <alignment horizontal="center"/>
    </xf>
    <xf numFmtId="0" fontId="22" fillId="3" borderId="11" xfId="0" applyFont="1" applyFill="1" applyBorder="1" applyAlignment="1">
      <alignment horizontal="center"/>
    </xf>
    <xf numFmtId="0" fontId="20" fillId="0" borderId="40" xfId="0" applyFont="1" applyBorder="1"/>
    <xf numFmtId="0" fontId="20" fillId="0" borderId="56" xfId="0" applyFont="1" applyBorder="1"/>
    <xf numFmtId="0" fontId="20" fillId="0" borderId="0" xfId="0" applyFont="1" applyBorder="1"/>
    <xf numFmtId="1" fontId="20" fillId="0" borderId="0" xfId="0" applyNumberFormat="1" applyFont="1" applyBorder="1" applyAlignment="1" applyProtection="1">
      <alignment horizontal="center" vertical="center"/>
      <protection hidden="1"/>
    </xf>
    <xf numFmtId="1" fontId="20" fillId="0" borderId="41" xfId="0" applyNumberFormat="1" applyFont="1" applyBorder="1" applyAlignment="1" applyProtection="1">
      <alignment horizontal="center" vertical="center"/>
      <protection hidden="1"/>
    </xf>
    <xf numFmtId="0" fontId="22" fillId="7" borderId="11" xfId="0" applyFont="1" applyFill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9" fillId="7" borderId="11" xfId="0" applyFont="1" applyFill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1" fontId="19" fillId="0" borderId="31" xfId="0" applyNumberFormat="1" applyFont="1" applyBorder="1" applyAlignment="1">
      <alignment horizontal="center"/>
    </xf>
    <xf numFmtId="1" fontId="32" fillId="2" borderId="11" xfId="0" applyNumberFormat="1" applyFont="1" applyFill="1" applyBorder="1" applyAlignment="1">
      <alignment horizontal="center"/>
    </xf>
    <xf numFmtId="1" fontId="19" fillId="2" borderId="11" xfId="0" applyNumberFormat="1" applyFont="1" applyFill="1" applyBorder="1" applyAlignment="1">
      <alignment horizontal="center"/>
    </xf>
    <xf numFmtId="1" fontId="19" fillId="2" borderId="57" xfId="0" applyNumberFormat="1" applyFont="1" applyFill="1" applyBorder="1" applyAlignment="1">
      <alignment horizontal="center"/>
    </xf>
    <xf numFmtId="1" fontId="19" fillId="0" borderId="58" xfId="0" applyNumberFormat="1" applyFont="1" applyBorder="1" applyAlignment="1" applyProtection="1">
      <alignment horizontal="center"/>
      <protection locked="0"/>
    </xf>
    <xf numFmtId="0" fontId="19" fillId="0" borderId="31" xfId="0" applyFont="1" applyBorder="1" applyAlignment="1">
      <alignment horizontal="center"/>
    </xf>
    <xf numFmtId="1" fontId="22" fillId="0" borderId="31" xfId="0" applyNumberFormat="1" applyFont="1" applyBorder="1" applyAlignment="1">
      <alignment horizontal="center" vertical="center"/>
    </xf>
    <xf numFmtId="1" fontId="31" fillId="2" borderId="11" xfId="0" applyNumberFormat="1" applyFont="1" applyFill="1" applyBorder="1" applyAlignment="1">
      <alignment horizontal="center" vertical="center"/>
    </xf>
    <xf numFmtId="1" fontId="22" fillId="2" borderId="11" xfId="0" applyNumberFormat="1" applyFont="1" applyFill="1" applyBorder="1" applyAlignment="1">
      <alignment horizontal="center" vertical="center"/>
    </xf>
    <xf numFmtId="1" fontId="22" fillId="2" borderId="57" xfId="0" applyNumberFormat="1" applyFont="1" applyFill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3" fillId="0" borderId="56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1" fontId="33" fillId="0" borderId="0" xfId="0" applyNumberFormat="1" applyFont="1" applyBorder="1" applyAlignment="1" applyProtection="1">
      <alignment horizontal="center" vertical="center"/>
      <protection hidden="1"/>
    </xf>
    <xf numFmtId="1" fontId="33" fillId="0" borderId="41" xfId="0" applyNumberFormat="1" applyFont="1" applyBorder="1" applyAlignment="1" applyProtection="1">
      <alignment horizontal="center" vertical="center"/>
      <protection hidden="1"/>
    </xf>
    <xf numFmtId="0" fontId="33" fillId="0" borderId="0" xfId="0" applyFont="1" applyAlignment="1">
      <alignment horizontal="center" vertical="center"/>
    </xf>
    <xf numFmtId="0" fontId="19" fillId="3" borderId="11" xfId="0" applyFont="1" applyFill="1" applyBorder="1" applyAlignment="1">
      <alignment horizontal="center"/>
    </xf>
    <xf numFmtId="0" fontId="33" fillId="0" borderId="40" xfId="0" applyFont="1" applyBorder="1"/>
    <xf numFmtId="0" fontId="33" fillId="0" borderId="56" xfId="0" applyFont="1" applyBorder="1"/>
    <xf numFmtId="0" fontId="33" fillId="0" borderId="0" xfId="0" applyFont="1" applyBorder="1"/>
    <xf numFmtId="0" fontId="33" fillId="0" borderId="0" xfId="0" applyFont="1"/>
    <xf numFmtId="0" fontId="34" fillId="7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1" fontId="34" fillId="0" borderId="31" xfId="0" applyNumberFormat="1" applyFont="1" applyBorder="1" applyAlignment="1">
      <alignment horizontal="center"/>
    </xf>
    <xf numFmtId="1" fontId="35" fillId="2" borderId="11" xfId="0" applyNumberFormat="1" applyFont="1" applyFill="1" applyBorder="1" applyAlignment="1">
      <alignment horizontal="center"/>
    </xf>
    <xf numFmtId="1" fontId="34" fillId="2" borderId="11" xfId="0" applyNumberFormat="1" applyFont="1" applyFill="1" applyBorder="1" applyAlignment="1">
      <alignment horizontal="center"/>
    </xf>
    <xf numFmtId="1" fontId="34" fillId="2" borderId="57" xfId="0" applyNumberFormat="1" applyFont="1" applyFill="1" applyBorder="1" applyAlignment="1">
      <alignment horizontal="center"/>
    </xf>
    <xf numFmtId="1" fontId="34" fillId="0" borderId="58" xfId="0" applyNumberFormat="1" applyFont="1" applyBorder="1" applyAlignment="1" applyProtection="1">
      <alignment horizontal="center" vertical="center"/>
      <protection locked="0"/>
    </xf>
    <xf numFmtId="0" fontId="34" fillId="0" borderId="31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4" fillId="3" borderId="11" xfId="0" applyFont="1" applyFill="1" applyBorder="1" applyAlignment="1">
      <alignment horizontal="center"/>
    </xf>
    <xf numFmtId="0" fontId="34" fillId="0" borderId="40" xfId="0" applyFont="1" applyBorder="1"/>
    <xf numFmtId="0" fontId="34" fillId="0" borderId="56" xfId="0" applyFont="1" applyBorder="1"/>
    <xf numFmtId="0" fontId="34" fillId="0" borderId="0" xfId="0" applyFont="1" applyBorder="1"/>
    <xf numFmtId="1" fontId="34" fillId="0" borderId="0" xfId="0" applyNumberFormat="1" applyFont="1" applyBorder="1" applyAlignment="1" applyProtection="1">
      <alignment horizontal="center" vertical="center"/>
      <protection hidden="1"/>
    </xf>
    <xf numFmtId="1" fontId="34" fillId="0" borderId="41" xfId="0" applyNumberFormat="1" applyFont="1" applyBorder="1" applyAlignment="1" applyProtection="1">
      <alignment horizontal="center" vertical="center"/>
      <protection hidden="1"/>
    </xf>
    <xf numFmtId="0" fontId="34" fillId="0" borderId="0" xfId="0" applyFont="1"/>
    <xf numFmtId="0" fontId="22" fillId="0" borderId="57" xfId="0" applyFont="1" applyFill="1" applyBorder="1" applyAlignment="1">
      <alignment horizontal="center" vertical="center"/>
    </xf>
    <xf numFmtId="0" fontId="22" fillId="0" borderId="40" xfId="0" applyFont="1" applyBorder="1"/>
    <xf numFmtId="0" fontId="22" fillId="0" borderId="56" xfId="0" applyFont="1" applyBorder="1"/>
    <xf numFmtId="0" fontId="22" fillId="0" borderId="0" xfId="0" applyFont="1" applyBorder="1"/>
    <xf numFmtId="1" fontId="22" fillId="0" borderId="0" xfId="0" applyNumberFormat="1" applyFont="1" applyBorder="1" applyAlignment="1" applyProtection="1">
      <alignment horizontal="center" vertical="center"/>
      <protection hidden="1"/>
    </xf>
    <xf numFmtId="1" fontId="22" fillId="0" borderId="41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/>
    <xf numFmtId="167" fontId="36" fillId="0" borderId="19" xfId="0" applyNumberFormat="1" applyFont="1" applyBorder="1" applyAlignment="1" applyProtection="1">
      <alignment horizontal="center" vertical="center"/>
      <protection locked="0"/>
    </xf>
    <xf numFmtId="0" fontId="36" fillId="0" borderId="11" xfId="0" applyFont="1" applyBorder="1" applyAlignment="1" applyProtection="1">
      <alignment horizontal="left" wrapText="1"/>
      <protection locked="0"/>
    </xf>
    <xf numFmtId="0" fontId="36" fillId="0" borderId="11" xfId="0" applyNumberFormat="1" applyFont="1" applyBorder="1" applyAlignment="1" applyProtection="1">
      <alignment horizontal="center"/>
      <protection locked="0"/>
    </xf>
    <xf numFmtId="0" fontId="37" fillId="0" borderId="11" xfId="0" applyFont="1" applyBorder="1" applyAlignment="1" applyProtection="1">
      <alignment horizontal="center"/>
      <protection locked="0"/>
    </xf>
    <xf numFmtId="0" fontId="36" fillId="0" borderId="11" xfId="0" applyFont="1" applyBorder="1" applyAlignment="1">
      <alignment horizontal="center"/>
    </xf>
    <xf numFmtId="0" fontId="36" fillId="0" borderId="57" xfId="0" applyFont="1" applyBorder="1" applyAlignment="1">
      <alignment horizontal="center"/>
    </xf>
    <xf numFmtId="0" fontId="37" fillId="0" borderId="58" xfId="0" applyFont="1" applyFill="1" applyBorder="1" applyAlignment="1" applyProtection="1">
      <alignment horizontal="center" vertical="center" wrapText="1"/>
      <protection locked="0"/>
    </xf>
    <xf numFmtId="1" fontId="36" fillId="0" borderId="31" xfId="0" applyNumberFormat="1" applyFont="1" applyBorder="1" applyAlignment="1">
      <alignment horizontal="center"/>
    </xf>
    <xf numFmtId="1" fontId="37" fillId="2" borderId="11" xfId="0" applyNumberFormat="1" applyFont="1" applyFill="1" applyBorder="1" applyAlignment="1">
      <alignment horizontal="center"/>
    </xf>
    <xf numFmtId="1" fontId="36" fillId="2" borderId="11" xfId="0" applyNumberFormat="1" applyFont="1" applyFill="1" applyBorder="1" applyAlignment="1">
      <alignment horizontal="center"/>
    </xf>
    <xf numFmtId="1" fontId="36" fillId="2" borderId="57" xfId="0" applyNumberFormat="1" applyFont="1" applyFill="1" applyBorder="1" applyAlignment="1">
      <alignment horizontal="center"/>
    </xf>
    <xf numFmtId="1" fontId="36" fillId="0" borderId="58" xfId="0" applyNumberFormat="1" applyFont="1" applyBorder="1" applyAlignment="1" applyProtection="1">
      <alignment horizontal="center" vertical="center"/>
      <protection locked="0"/>
    </xf>
    <xf numFmtId="0" fontId="36" fillId="0" borderId="31" xfId="0" applyFont="1" applyBorder="1" applyAlignment="1">
      <alignment horizontal="center"/>
    </xf>
    <xf numFmtId="0" fontId="36" fillId="3" borderId="11" xfId="0" applyFont="1" applyFill="1" applyBorder="1" applyAlignment="1">
      <alignment horizontal="center"/>
    </xf>
    <xf numFmtId="1" fontId="26" fillId="0" borderId="0" xfId="0" applyNumberFormat="1" applyFont="1" applyBorder="1" applyAlignment="1" applyProtection="1">
      <alignment horizontal="center" vertical="center"/>
      <protection hidden="1"/>
    </xf>
    <xf numFmtId="1" fontId="26" fillId="0" borderId="41" xfId="0" applyNumberFormat="1" applyFont="1" applyBorder="1" applyAlignment="1" applyProtection="1">
      <alignment horizontal="center" vertical="center"/>
      <protection hidden="1"/>
    </xf>
    <xf numFmtId="0" fontId="37" fillId="0" borderId="11" xfId="0" applyFont="1" applyBorder="1" applyAlignment="1">
      <alignment horizontal="left"/>
    </xf>
    <xf numFmtId="0" fontId="37" fillId="0" borderId="11" xfId="0" applyFont="1" applyBorder="1" applyAlignment="1">
      <alignment horizontal="center"/>
    </xf>
    <xf numFmtId="1" fontId="37" fillId="2" borderId="57" xfId="0" applyNumberFormat="1" applyFont="1" applyFill="1" applyBorder="1" applyAlignment="1">
      <alignment horizontal="center"/>
    </xf>
    <xf numFmtId="1" fontId="37" fillId="0" borderId="31" xfId="0" applyNumberFormat="1" applyFont="1" applyBorder="1" applyAlignment="1">
      <alignment horizontal="center"/>
    </xf>
    <xf numFmtId="1" fontId="37" fillId="0" borderId="11" xfId="0" applyNumberFormat="1" applyFont="1" applyBorder="1" applyAlignment="1">
      <alignment horizontal="center"/>
    </xf>
    <xf numFmtId="1" fontId="37" fillId="3" borderId="11" xfId="0" applyNumberFormat="1" applyFont="1" applyFill="1" applyBorder="1" applyAlignment="1">
      <alignment horizontal="center"/>
    </xf>
    <xf numFmtId="1" fontId="26" fillId="0" borderId="63" xfId="0" applyNumberFormat="1" applyFont="1" applyBorder="1" applyAlignment="1" applyProtection="1">
      <alignment horizontal="center" vertical="center"/>
      <protection hidden="1"/>
    </xf>
    <xf numFmtId="0" fontId="20" fillId="0" borderId="63" xfId="0" applyFont="1" applyBorder="1"/>
    <xf numFmtId="1" fontId="26" fillId="0" borderId="64" xfId="0" applyNumberFormat="1" applyFont="1" applyBorder="1" applyAlignment="1" applyProtection="1">
      <alignment horizontal="center" vertical="center"/>
      <protection hidden="1"/>
    </xf>
    <xf numFmtId="1" fontId="26" fillId="0" borderId="65" xfId="0" applyNumberFormat="1" applyFont="1" applyBorder="1" applyAlignment="1" applyProtection="1">
      <alignment horizontal="center" vertical="center"/>
      <protection hidden="1"/>
    </xf>
    <xf numFmtId="0" fontId="20" fillId="0" borderId="65" xfId="0" applyFont="1" applyBorder="1"/>
    <xf numFmtId="1" fontId="26" fillId="0" borderId="66" xfId="0" applyNumberFormat="1" applyFont="1" applyBorder="1" applyAlignment="1" applyProtection="1">
      <alignment horizontal="center" vertical="center"/>
      <protection hidden="1"/>
    </xf>
    <xf numFmtId="0" fontId="37" fillId="0" borderId="58" xfId="0" applyFont="1" applyBorder="1" applyAlignment="1" applyProtection="1">
      <alignment horizontal="center" vertical="center" wrapText="1"/>
      <protection locked="0"/>
    </xf>
    <xf numFmtId="0" fontId="36" fillId="0" borderId="61" xfId="0" applyFont="1" applyBorder="1"/>
    <xf numFmtId="0" fontId="37" fillId="7" borderId="11" xfId="0" applyFont="1" applyFill="1" applyBorder="1" applyAlignment="1" applyProtection="1">
      <alignment horizontal="left" vertical="top" wrapText="1"/>
      <protection locked="0"/>
    </xf>
    <xf numFmtId="167" fontId="17" fillId="5" borderId="16" xfId="0" applyNumberFormat="1" applyFont="1" applyFill="1" applyBorder="1"/>
    <xf numFmtId="0" fontId="17" fillId="5" borderId="11" xfId="0" applyFont="1" applyFill="1" applyBorder="1" applyAlignment="1">
      <alignment horizontal="center" vertical="center"/>
    </xf>
    <xf numFmtId="0" fontId="17" fillId="5" borderId="57" xfId="0" applyFont="1" applyFill="1" applyBorder="1" applyAlignment="1">
      <alignment horizontal="center" vertical="center"/>
    </xf>
    <xf numFmtId="1" fontId="17" fillId="5" borderId="58" xfId="0" applyNumberFormat="1" applyFont="1" applyFill="1" applyBorder="1" applyAlignment="1">
      <alignment horizontal="center" vertical="center"/>
    </xf>
    <xf numFmtId="1" fontId="17" fillId="5" borderId="31" xfId="0" applyNumberFormat="1" applyFont="1" applyFill="1" applyBorder="1" applyAlignment="1">
      <alignment horizontal="center" vertical="center"/>
    </xf>
    <xf numFmtId="1" fontId="17" fillId="5" borderId="11" xfId="0" applyNumberFormat="1" applyFont="1" applyFill="1" applyBorder="1" applyAlignment="1">
      <alignment horizontal="center" vertical="center"/>
    </xf>
    <xf numFmtId="166" fontId="17" fillId="5" borderId="11" xfId="0" applyNumberFormat="1" applyFont="1" applyFill="1" applyBorder="1" applyAlignment="1">
      <alignment horizontal="center" vertical="center"/>
    </xf>
    <xf numFmtId="0" fontId="24" fillId="0" borderId="19" xfId="0" applyFont="1" applyBorder="1" applyAlignment="1">
      <alignment horizontal="center"/>
    </xf>
    <xf numFmtId="0" fontId="25" fillId="0" borderId="11" xfId="0" applyNumberFormat="1" applyFont="1" applyBorder="1" applyAlignment="1">
      <alignment horizontal="center" vertical="center" shrinkToFit="1"/>
    </xf>
    <xf numFmtId="0" fontId="25" fillId="0" borderId="12" xfId="0" applyNumberFormat="1" applyFont="1" applyBorder="1" applyAlignment="1">
      <alignment horizontal="center" vertical="center" shrinkToFit="1"/>
    </xf>
    <xf numFmtId="167" fontId="20" fillId="0" borderId="19" xfId="0" applyNumberFormat="1" applyFont="1" applyBorder="1" applyAlignment="1" applyProtection="1">
      <alignment horizontal="center" vertical="center"/>
      <protection locked="0"/>
    </xf>
    <xf numFmtId="49" fontId="27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11" xfId="0" applyFont="1" applyBorder="1" applyAlignment="1" applyProtection="1">
      <alignment horizontal="center" vertical="center" wrapText="1"/>
      <protection locked="0"/>
    </xf>
    <xf numFmtId="0" fontId="38" fillId="0" borderId="11" xfId="0" applyFont="1" applyBorder="1" applyAlignment="1" applyProtection="1">
      <alignment vertical="center" wrapText="1"/>
      <protection locked="0"/>
    </xf>
    <xf numFmtId="0" fontId="38" fillId="0" borderId="57" xfId="0" applyFont="1" applyBorder="1" applyAlignment="1" applyProtection="1">
      <alignment vertical="center" wrapText="1"/>
      <protection locked="0"/>
    </xf>
    <xf numFmtId="0" fontId="39" fillId="0" borderId="58" xfId="0" applyFont="1" applyBorder="1" applyAlignment="1" applyProtection="1">
      <alignment horizontal="center" vertical="center" wrapText="1"/>
      <protection locked="0"/>
    </xf>
    <xf numFmtId="1" fontId="38" fillId="0" borderId="31" xfId="0" applyNumberFormat="1" applyFont="1" applyBorder="1" applyAlignment="1">
      <alignment horizontal="center" vertical="center"/>
    </xf>
    <xf numFmtId="0" fontId="39" fillId="2" borderId="11" xfId="0" applyFont="1" applyFill="1" applyBorder="1" applyAlignment="1" applyProtection="1">
      <alignment horizontal="center" vertical="center" wrapText="1"/>
    </xf>
    <xf numFmtId="0" fontId="38" fillId="2" borderId="11" xfId="0" applyFont="1" applyFill="1" applyBorder="1" applyAlignment="1" applyProtection="1">
      <alignment horizontal="center" vertical="center" wrapText="1"/>
      <protection locked="0"/>
    </xf>
    <xf numFmtId="0" fontId="38" fillId="2" borderId="57" xfId="0" applyFont="1" applyFill="1" applyBorder="1" applyAlignment="1" applyProtection="1">
      <alignment horizontal="center" vertical="center" wrapText="1"/>
      <protection locked="0"/>
    </xf>
    <xf numFmtId="1" fontId="38" fillId="0" borderId="58" xfId="0" applyNumberFormat="1" applyFont="1" applyBorder="1" applyAlignment="1" applyProtection="1">
      <alignment horizontal="center" vertical="center" wrapText="1"/>
      <protection locked="0"/>
    </xf>
    <xf numFmtId="0" fontId="38" fillId="0" borderId="31" xfId="0" applyFont="1" applyBorder="1" applyAlignment="1" applyProtection="1">
      <alignment vertical="center" wrapText="1"/>
      <protection locked="0"/>
    </xf>
    <xf numFmtId="0" fontId="38" fillId="3" borderId="11" xfId="0" applyFont="1" applyFill="1" applyBorder="1" applyAlignment="1" applyProtection="1">
      <alignment horizontal="center" vertical="center" wrapText="1"/>
      <protection locked="0"/>
    </xf>
    <xf numFmtId="1" fontId="27" fillId="0" borderId="67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38" fillId="0" borderId="31" xfId="0" applyFont="1" applyBorder="1" applyAlignment="1" applyProtection="1">
      <alignment horizontal="center" vertical="center" wrapText="1"/>
      <protection locked="0"/>
    </xf>
    <xf numFmtId="0" fontId="33" fillId="0" borderId="11" xfId="0" applyFont="1" applyBorder="1"/>
    <xf numFmtId="1" fontId="33" fillId="0" borderId="11" xfId="0" applyNumberFormat="1" applyFont="1" applyBorder="1" applyAlignment="1" applyProtection="1">
      <alignment horizontal="center" vertical="center"/>
      <protection hidden="1"/>
    </xf>
    <xf numFmtId="1" fontId="33" fillId="0" borderId="12" xfId="0" applyNumberFormat="1" applyFont="1" applyBorder="1" applyAlignment="1" applyProtection="1">
      <alignment horizontal="center" vertical="center"/>
      <protection hidden="1"/>
    </xf>
    <xf numFmtId="0" fontId="27" fillId="0" borderId="11" xfId="0" applyFont="1" applyFill="1" applyBorder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0" fontId="38" fillId="0" borderId="11" xfId="0" applyFont="1" applyBorder="1" applyAlignment="1" applyProtection="1">
      <alignment horizontal="center" vertical="center"/>
      <protection locked="0"/>
    </xf>
    <xf numFmtId="1" fontId="27" fillId="0" borderId="11" xfId="0" applyNumberFormat="1" applyFont="1" applyFill="1" applyBorder="1" applyAlignment="1" applyProtection="1">
      <alignment horizontal="left" vertical="center" wrapText="1"/>
      <protection locked="0"/>
    </xf>
    <xf numFmtId="167" fontId="24" fillId="6" borderId="19" xfId="0" applyNumberFormat="1" applyFont="1" applyFill="1" applyBorder="1" applyAlignment="1">
      <alignment horizontal="center"/>
    </xf>
    <xf numFmtId="0" fontId="25" fillId="0" borderId="11" xfId="0" applyFont="1" applyBorder="1"/>
    <xf numFmtId="1" fontId="25" fillId="0" borderId="11" xfId="0" applyNumberFormat="1" applyFont="1" applyBorder="1" applyAlignment="1" applyProtection="1">
      <alignment horizontal="center" vertical="center"/>
      <protection hidden="1"/>
    </xf>
    <xf numFmtId="1" fontId="25" fillId="0" borderId="12" xfId="0" applyNumberFormat="1" applyFont="1" applyBorder="1" applyAlignment="1" applyProtection="1">
      <alignment horizontal="center" vertical="center"/>
      <protection hidden="1"/>
    </xf>
    <xf numFmtId="165" fontId="13" fillId="8" borderId="42" xfId="0" applyNumberFormat="1" applyFont="1" applyFill="1" applyBorder="1" applyAlignment="1">
      <alignment horizontal="center"/>
    </xf>
    <xf numFmtId="0" fontId="13" fillId="8" borderId="14" xfId="0" applyFont="1" applyFill="1" applyBorder="1" applyAlignment="1">
      <alignment horizontal="center" vertical="center"/>
    </xf>
    <xf numFmtId="1" fontId="13" fillId="8" borderId="14" xfId="0" applyNumberFormat="1" applyFont="1" applyFill="1" applyBorder="1" applyAlignment="1">
      <alignment horizontal="center"/>
    </xf>
    <xf numFmtId="0" fontId="13" fillId="8" borderId="68" xfId="0" applyFont="1" applyFill="1" applyBorder="1" applyAlignment="1">
      <alignment horizontal="center"/>
    </xf>
    <xf numFmtId="1" fontId="13" fillId="8" borderId="69" xfId="0" applyNumberFormat="1" applyFont="1" applyFill="1" applyBorder="1" applyAlignment="1">
      <alignment horizontal="center"/>
    </xf>
    <xf numFmtId="1" fontId="13" fillId="8" borderId="44" xfId="0" applyNumberFormat="1" applyFont="1" applyFill="1" applyBorder="1" applyAlignment="1">
      <alignment horizontal="center"/>
    </xf>
    <xf numFmtId="1" fontId="13" fillId="8" borderId="68" xfId="0" applyNumberFormat="1" applyFont="1" applyFill="1" applyBorder="1" applyAlignment="1">
      <alignment horizontal="center"/>
    </xf>
    <xf numFmtId="166" fontId="13" fillId="8" borderId="14" xfId="0" applyNumberFormat="1" applyFont="1" applyFill="1" applyBorder="1" applyAlignment="1">
      <alignment horizontal="center"/>
    </xf>
    <xf numFmtId="0" fontId="20" fillId="0" borderId="44" xfId="0" applyFont="1" applyBorder="1"/>
    <xf numFmtId="0" fontId="20" fillId="0" borderId="14" xfId="0" applyFont="1" applyBorder="1"/>
    <xf numFmtId="1" fontId="26" fillId="0" borderId="14" xfId="0" applyNumberFormat="1" applyFont="1" applyBorder="1" applyAlignment="1" applyProtection="1">
      <alignment horizontal="center" vertical="center"/>
      <protection hidden="1"/>
    </xf>
    <xf numFmtId="1" fontId="26" fillId="0" borderId="15" xfId="0" applyNumberFormat="1" applyFont="1" applyBorder="1" applyAlignment="1" applyProtection="1">
      <alignment horizontal="center" vertical="center"/>
      <protection hidden="1"/>
    </xf>
    <xf numFmtId="0" fontId="20" fillId="0" borderId="0" xfId="0" applyFont="1" applyFill="1" applyBorder="1"/>
    <xf numFmtId="167" fontId="9" fillId="4" borderId="2" xfId="0" applyNumberFormat="1" applyFont="1" applyFill="1" applyBorder="1" applyAlignment="1">
      <alignment horizontal="center" vertical="center"/>
    </xf>
    <xf numFmtId="167" fontId="9" fillId="4" borderId="54" xfId="0" applyNumberFormat="1" applyFont="1" applyFill="1" applyBorder="1" applyAlignment="1">
      <alignment horizontal="center" vertical="center"/>
    </xf>
    <xf numFmtId="167" fontId="9" fillId="4" borderId="70" xfId="0" applyNumberFormat="1" applyFont="1" applyFill="1" applyBorder="1" applyAlignment="1">
      <alignment horizontal="center" vertical="center"/>
    </xf>
    <xf numFmtId="1" fontId="26" fillId="0" borderId="71" xfId="0" applyNumberFormat="1" applyFont="1" applyBorder="1" applyAlignment="1" applyProtection="1">
      <alignment horizontal="center" vertical="center"/>
      <protection hidden="1"/>
    </xf>
    <xf numFmtId="0" fontId="20" fillId="0" borderId="71" xfId="0" applyFont="1" applyBorder="1"/>
    <xf numFmtId="1" fontId="26" fillId="0" borderId="72" xfId="0" applyNumberFormat="1" applyFont="1" applyBorder="1" applyAlignment="1" applyProtection="1">
      <alignment horizontal="center" vertical="center"/>
      <protection hidden="1"/>
    </xf>
    <xf numFmtId="167" fontId="40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right" vertical="center"/>
    </xf>
    <xf numFmtId="1" fontId="9" fillId="8" borderId="73" xfId="0" applyNumberFormat="1" applyFont="1" applyFill="1" applyBorder="1" applyAlignment="1">
      <alignment horizontal="center" vertical="center"/>
    </xf>
    <xf numFmtId="1" fontId="9" fillId="8" borderId="74" xfId="0" applyNumberFormat="1" applyFont="1" applyFill="1" applyBorder="1" applyAlignment="1">
      <alignment horizontal="center" vertical="center"/>
    </xf>
    <xf numFmtId="166" fontId="9" fillId="8" borderId="74" xfId="0" applyNumberFormat="1" applyFont="1" applyFill="1" applyBorder="1" applyAlignment="1">
      <alignment horizontal="center" vertical="center"/>
    </xf>
    <xf numFmtId="166" fontId="9" fillId="8" borderId="75" xfId="0" applyNumberFormat="1" applyFont="1" applyFill="1" applyBorder="1" applyAlignment="1">
      <alignment horizontal="center" vertical="center"/>
    </xf>
    <xf numFmtId="1" fontId="9" fillId="8" borderId="59" xfId="0" applyNumberFormat="1" applyFont="1" applyFill="1" applyBorder="1" applyAlignment="1">
      <alignment horizontal="center" vertical="center"/>
    </xf>
    <xf numFmtId="1" fontId="9" fillId="8" borderId="58" xfId="0" applyNumberFormat="1" applyFont="1" applyFill="1" applyBorder="1" applyAlignment="1">
      <alignment horizontal="center" vertical="center"/>
    </xf>
    <xf numFmtId="168" fontId="20" fillId="0" borderId="0" xfId="0" applyNumberFormat="1" applyFont="1" applyBorder="1"/>
    <xf numFmtId="0" fontId="13" fillId="0" borderId="1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1" fontId="13" fillId="0" borderId="17" xfId="0" applyNumberFormat="1" applyFont="1" applyBorder="1" applyAlignment="1">
      <alignment horizontal="center" vertical="center"/>
    </xf>
    <xf numFmtId="1" fontId="13" fillId="0" borderId="61" xfId="0" applyNumberFormat="1" applyFont="1" applyBorder="1" applyAlignment="1">
      <alignment horizontal="center" vertical="center"/>
    </xf>
    <xf numFmtId="1" fontId="13" fillId="3" borderId="17" xfId="0" applyNumberFormat="1" applyFont="1" applyFill="1" applyBorder="1" applyAlignment="1">
      <alignment horizontal="center" vertical="center"/>
    </xf>
    <xf numFmtId="1" fontId="13" fillId="3" borderId="18" xfId="0" applyNumberFormat="1" applyFont="1" applyFill="1" applyBorder="1" applyAlignment="1">
      <alignment horizontal="center" vertical="center"/>
    </xf>
    <xf numFmtId="1" fontId="26" fillId="0" borderId="76" xfId="0" applyNumberFormat="1" applyFont="1" applyBorder="1" applyAlignment="1" applyProtection="1">
      <alignment horizontal="center" vertical="center"/>
      <protection hidden="1"/>
    </xf>
    <xf numFmtId="0" fontId="13" fillId="0" borderId="19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1" fontId="20" fillId="0" borderId="11" xfId="0" applyNumberFormat="1" applyFont="1" applyBorder="1" applyAlignment="1">
      <alignment horizontal="center"/>
    </xf>
    <xf numFmtId="1" fontId="20" fillId="0" borderId="31" xfId="0" applyNumberFormat="1" applyFont="1" applyBorder="1" applyAlignment="1">
      <alignment horizontal="center"/>
    </xf>
    <xf numFmtId="1" fontId="20" fillId="3" borderId="11" xfId="0" applyNumberFormat="1" applyFont="1" applyFill="1" applyBorder="1" applyAlignment="1">
      <alignment horizontal="center"/>
    </xf>
    <xf numFmtId="1" fontId="20" fillId="3" borderId="59" xfId="0" applyNumberFormat="1" applyFont="1" applyFill="1" applyBorder="1" applyAlignment="1">
      <alignment horizontal="center"/>
    </xf>
    <xf numFmtId="1" fontId="26" fillId="0" borderId="77" xfId="0" applyNumberFormat="1" applyFont="1" applyBorder="1" applyAlignment="1" applyProtection="1">
      <alignment horizontal="center" vertical="center"/>
      <protection hidden="1"/>
    </xf>
    <xf numFmtId="0" fontId="20" fillId="0" borderId="77" xfId="0" applyFont="1" applyBorder="1"/>
    <xf numFmtId="1" fontId="26" fillId="0" borderId="78" xfId="0" applyNumberFormat="1" applyFont="1" applyBorder="1" applyAlignment="1" applyProtection="1">
      <alignment horizontal="center" vertical="center"/>
      <protection hidden="1"/>
    </xf>
    <xf numFmtId="1" fontId="20" fillId="0" borderId="40" xfId="0" applyNumberFormat="1" applyFont="1" applyBorder="1" applyAlignment="1">
      <alignment horizontal="center"/>
    </xf>
    <xf numFmtId="1" fontId="20" fillId="3" borderId="56" xfId="0" applyNumberFormat="1" applyFont="1" applyFill="1" applyBorder="1" applyAlignment="1">
      <alignment horizontal="center"/>
    </xf>
    <xf numFmtId="1" fontId="20" fillId="0" borderId="56" xfId="0" applyNumberFormat="1" applyFont="1" applyBorder="1" applyAlignment="1">
      <alignment horizontal="center"/>
    </xf>
    <xf numFmtId="1" fontId="20" fillId="3" borderId="41" xfId="0" applyNumberFormat="1" applyFont="1" applyFill="1" applyBorder="1" applyAlignment="1">
      <alignment horizontal="center"/>
    </xf>
    <xf numFmtId="1" fontId="26" fillId="0" borderId="79" xfId="0" applyNumberFormat="1" applyFont="1" applyBorder="1" applyAlignment="1" applyProtection="1">
      <alignment horizontal="center" vertical="center"/>
      <protection hidden="1"/>
    </xf>
    <xf numFmtId="0" fontId="20" fillId="0" borderId="79" xfId="0" applyFont="1" applyBorder="1"/>
    <xf numFmtId="1" fontId="20" fillId="0" borderId="11" xfId="0" applyNumberFormat="1" applyFont="1" applyBorder="1"/>
    <xf numFmtId="1" fontId="20" fillId="0" borderId="31" xfId="0" applyNumberFormat="1" applyFont="1" applyBorder="1"/>
    <xf numFmtId="0" fontId="20" fillId="0" borderId="30" xfId="0" applyFont="1" applyBorder="1"/>
    <xf numFmtId="1" fontId="26" fillId="0" borderId="30" xfId="0" applyNumberFormat="1" applyFont="1" applyBorder="1" applyAlignment="1" applyProtection="1">
      <alignment horizontal="center" vertical="center"/>
      <protection hidden="1"/>
    </xf>
    <xf numFmtId="1" fontId="26" fillId="0" borderId="31" xfId="0" applyNumberFormat="1" applyFont="1" applyBorder="1" applyAlignment="1" applyProtection="1">
      <alignment horizontal="center" vertical="center"/>
      <protection hidden="1"/>
    </xf>
    <xf numFmtId="0" fontId="13" fillId="0" borderId="20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20" fillId="3" borderId="14" xfId="0" applyFont="1" applyFill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0" fontId="5" fillId="0" borderId="0" xfId="0" applyFont="1" applyBorder="1"/>
    <xf numFmtId="0" fontId="2" fillId="0" borderId="0" xfId="0" applyFont="1" applyBorder="1" applyAlignment="1"/>
    <xf numFmtId="0" fontId="2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0" fillId="0" borderId="0" xfId="0" applyFont="1" applyBorder="1" applyAlignment="1"/>
    <xf numFmtId="0" fontId="20" fillId="0" borderId="0" xfId="0" applyFont="1" applyFill="1" applyBorder="1" applyAlignment="1">
      <alignment horizontal="left"/>
    </xf>
    <xf numFmtId="0" fontId="5" fillId="0" borderId="0" xfId="0" applyFont="1" applyAlignment="1">
      <alignment vertical="center"/>
    </xf>
    <xf numFmtId="0" fontId="2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6"/>
  <sheetViews>
    <sheetView tabSelected="1" view="pageBreakPreview" zoomScale="60" zoomScaleNormal="100" workbookViewId="0">
      <selection activeCell="AW2" sqref="AW2:AY2"/>
    </sheetView>
  </sheetViews>
  <sheetFormatPr defaultRowHeight="12.75" x14ac:dyDescent="0.2"/>
  <cols>
    <col min="1" max="1" width="6.85546875" style="9" customWidth="1"/>
    <col min="2" max="53" width="2.5703125" style="9" customWidth="1"/>
    <col min="54" max="54" width="0.140625" style="9" customWidth="1"/>
    <col min="55" max="56" width="9.140625" style="9" hidden="1" customWidth="1"/>
    <col min="57" max="57" width="1.140625" style="9" customWidth="1"/>
    <col min="58" max="58" width="2.42578125" style="9" customWidth="1"/>
    <col min="59" max="256" width="9.140625" style="9"/>
    <col min="257" max="257" width="6.85546875" style="9" customWidth="1"/>
    <col min="258" max="309" width="2.5703125" style="9" customWidth="1"/>
    <col min="310" max="310" width="0.140625" style="9" customWidth="1"/>
    <col min="311" max="312" width="0" style="9" hidden="1" customWidth="1"/>
    <col min="313" max="313" width="1.140625" style="9" customWidth="1"/>
    <col min="314" max="314" width="2.42578125" style="9" customWidth="1"/>
    <col min="315" max="512" width="9.140625" style="9"/>
    <col min="513" max="513" width="6.85546875" style="9" customWidth="1"/>
    <col min="514" max="565" width="2.5703125" style="9" customWidth="1"/>
    <col min="566" max="566" width="0.140625" style="9" customWidth="1"/>
    <col min="567" max="568" width="0" style="9" hidden="1" customWidth="1"/>
    <col min="569" max="569" width="1.140625" style="9" customWidth="1"/>
    <col min="570" max="570" width="2.42578125" style="9" customWidth="1"/>
    <col min="571" max="768" width="9.140625" style="9"/>
    <col min="769" max="769" width="6.85546875" style="9" customWidth="1"/>
    <col min="770" max="821" width="2.5703125" style="9" customWidth="1"/>
    <col min="822" max="822" width="0.140625" style="9" customWidth="1"/>
    <col min="823" max="824" width="0" style="9" hidden="1" customWidth="1"/>
    <col min="825" max="825" width="1.140625" style="9" customWidth="1"/>
    <col min="826" max="826" width="2.42578125" style="9" customWidth="1"/>
    <col min="827" max="1024" width="9.140625" style="9"/>
    <col min="1025" max="1025" width="6.85546875" style="9" customWidth="1"/>
    <col min="1026" max="1077" width="2.5703125" style="9" customWidth="1"/>
    <col min="1078" max="1078" width="0.140625" style="9" customWidth="1"/>
    <col min="1079" max="1080" width="0" style="9" hidden="1" customWidth="1"/>
    <col min="1081" max="1081" width="1.140625" style="9" customWidth="1"/>
    <col min="1082" max="1082" width="2.42578125" style="9" customWidth="1"/>
    <col min="1083" max="1280" width="9.140625" style="9"/>
    <col min="1281" max="1281" width="6.85546875" style="9" customWidth="1"/>
    <col min="1282" max="1333" width="2.5703125" style="9" customWidth="1"/>
    <col min="1334" max="1334" width="0.140625" style="9" customWidth="1"/>
    <col min="1335" max="1336" width="0" style="9" hidden="1" customWidth="1"/>
    <col min="1337" max="1337" width="1.140625" style="9" customWidth="1"/>
    <col min="1338" max="1338" width="2.42578125" style="9" customWidth="1"/>
    <col min="1339" max="1536" width="9.140625" style="9"/>
    <col min="1537" max="1537" width="6.85546875" style="9" customWidth="1"/>
    <col min="1538" max="1589" width="2.5703125" style="9" customWidth="1"/>
    <col min="1590" max="1590" width="0.140625" style="9" customWidth="1"/>
    <col min="1591" max="1592" width="0" style="9" hidden="1" customWidth="1"/>
    <col min="1593" max="1593" width="1.140625" style="9" customWidth="1"/>
    <col min="1594" max="1594" width="2.42578125" style="9" customWidth="1"/>
    <col min="1595" max="1792" width="9.140625" style="9"/>
    <col min="1793" max="1793" width="6.85546875" style="9" customWidth="1"/>
    <col min="1794" max="1845" width="2.5703125" style="9" customWidth="1"/>
    <col min="1846" max="1846" width="0.140625" style="9" customWidth="1"/>
    <col min="1847" max="1848" width="0" style="9" hidden="1" customWidth="1"/>
    <col min="1849" max="1849" width="1.140625" style="9" customWidth="1"/>
    <col min="1850" max="1850" width="2.42578125" style="9" customWidth="1"/>
    <col min="1851" max="2048" width="9.140625" style="9"/>
    <col min="2049" max="2049" width="6.85546875" style="9" customWidth="1"/>
    <col min="2050" max="2101" width="2.5703125" style="9" customWidth="1"/>
    <col min="2102" max="2102" width="0.140625" style="9" customWidth="1"/>
    <col min="2103" max="2104" width="0" style="9" hidden="1" customWidth="1"/>
    <col min="2105" max="2105" width="1.140625" style="9" customWidth="1"/>
    <col min="2106" max="2106" width="2.42578125" style="9" customWidth="1"/>
    <col min="2107" max="2304" width="9.140625" style="9"/>
    <col min="2305" max="2305" width="6.85546875" style="9" customWidth="1"/>
    <col min="2306" max="2357" width="2.5703125" style="9" customWidth="1"/>
    <col min="2358" max="2358" width="0.140625" style="9" customWidth="1"/>
    <col min="2359" max="2360" width="0" style="9" hidden="1" customWidth="1"/>
    <col min="2361" max="2361" width="1.140625" style="9" customWidth="1"/>
    <col min="2362" max="2362" width="2.42578125" style="9" customWidth="1"/>
    <col min="2363" max="2560" width="9.140625" style="9"/>
    <col min="2561" max="2561" width="6.85546875" style="9" customWidth="1"/>
    <col min="2562" max="2613" width="2.5703125" style="9" customWidth="1"/>
    <col min="2614" max="2614" width="0.140625" style="9" customWidth="1"/>
    <col min="2615" max="2616" width="0" style="9" hidden="1" customWidth="1"/>
    <col min="2617" max="2617" width="1.140625" style="9" customWidth="1"/>
    <col min="2618" max="2618" width="2.42578125" style="9" customWidth="1"/>
    <col min="2619" max="2816" width="9.140625" style="9"/>
    <col min="2817" max="2817" width="6.85546875" style="9" customWidth="1"/>
    <col min="2818" max="2869" width="2.5703125" style="9" customWidth="1"/>
    <col min="2870" max="2870" width="0.140625" style="9" customWidth="1"/>
    <col min="2871" max="2872" width="0" style="9" hidden="1" customWidth="1"/>
    <col min="2873" max="2873" width="1.140625" style="9" customWidth="1"/>
    <col min="2874" max="2874" width="2.42578125" style="9" customWidth="1"/>
    <col min="2875" max="3072" width="9.140625" style="9"/>
    <col min="3073" max="3073" width="6.85546875" style="9" customWidth="1"/>
    <col min="3074" max="3125" width="2.5703125" style="9" customWidth="1"/>
    <col min="3126" max="3126" width="0.140625" style="9" customWidth="1"/>
    <col min="3127" max="3128" width="0" style="9" hidden="1" customWidth="1"/>
    <col min="3129" max="3129" width="1.140625" style="9" customWidth="1"/>
    <col min="3130" max="3130" width="2.42578125" style="9" customWidth="1"/>
    <col min="3131" max="3328" width="9.140625" style="9"/>
    <col min="3329" max="3329" width="6.85546875" style="9" customWidth="1"/>
    <col min="3330" max="3381" width="2.5703125" style="9" customWidth="1"/>
    <col min="3382" max="3382" width="0.140625" style="9" customWidth="1"/>
    <col min="3383" max="3384" width="0" style="9" hidden="1" customWidth="1"/>
    <col min="3385" max="3385" width="1.140625" style="9" customWidth="1"/>
    <col min="3386" max="3386" width="2.42578125" style="9" customWidth="1"/>
    <col min="3387" max="3584" width="9.140625" style="9"/>
    <col min="3585" max="3585" width="6.85546875" style="9" customWidth="1"/>
    <col min="3586" max="3637" width="2.5703125" style="9" customWidth="1"/>
    <col min="3638" max="3638" width="0.140625" style="9" customWidth="1"/>
    <col min="3639" max="3640" width="0" style="9" hidden="1" customWidth="1"/>
    <col min="3641" max="3641" width="1.140625" style="9" customWidth="1"/>
    <col min="3642" max="3642" width="2.42578125" style="9" customWidth="1"/>
    <col min="3643" max="3840" width="9.140625" style="9"/>
    <col min="3841" max="3841" width="6.85546875" style="9" customWidth="1"/>
    <col min="3842" max="3893" width="2.5703125" style="9" customWidth="1"/>
    <col min="3894" max="3894" width="0.140625" style="9" customWidth="1"/>
    <col min="3895" max="3896" width="0" style="9" hidden="1" customWidth="1"/>
    <col min="3897" max="3897" width="1.140625" style="9" customWidth="1"/>
    <col min="3898" max="3898" width="2.42578125" style="9" customWidth="1"/>
    <col min="3899" max="4096" width="9.140625" style="9"/>
    <col min="4097" max="4097" width="6.85546875" style="9" customWidth="1"/>
    <col min="4098" max="4149" width="2.5703125" style="9" customWidth="1"/>
    <col min="4150" max="4150" width="0.140625" style="9" customWidth="1"/>
    <col min="4151" max="4152" width="0" style="9" hidden="1" customWidth="1"/>
    <col min="4153" max="4153" width="1.140625" style="9" customWidth="1"/>
    <col min="4154" max="4154" width="2.42578125" style="9" customWidth="1"/>
    <col min="4155" max="4352" width="9.140625" style="9"/>
    <col min="4353" max="4353" width="6.85546875" style="9" customWidth="1"/>
    <col min="4354" max="4405" width="2.5703125" style="9" customWidth="1"/>
    <col min="4406" max="4406" width="0.140625" style="9" customWidth="1"/>
    <col min="4407" max="4408" width="0" style="9" hidden="1" customWidth="1"/>
    <col min="4409" max="4409" width="1.140625" style="9" customWidth="1"/>
    <col min="4410" max="4410" width="2.42578125" style="9" customWidth="1"/>
    <col min="4411" max="4608" width="9.140625" style="9"/>
    <col min="4609" max="4609" width="6.85546875" style="9" customWidth="1"/>
    <col min="4610" max="4661" width="2.5703125" style="9" customWidth="1"/>
    <col min="4662" max="4662" width="0.140625" style="9" customWidth="1"/>
    <col min="4663" max="4664" width="0" style="9" hidden="1" customWidth="1"/>
    <col min="4665" max="4665" width="1.140625" style="9" customWidth="1"/>
    <col min="4666" max="4666" width="2.42578125" style="9" customWidth="1"/>
    <col min="4667" max="4864" width="9.140625" style="9"/>
    <col min="4865" max="4865" width="6.85546875" style="9" customWidth="1"/>
    <col min="4866" max="4917" width="2.5703125" style="9" customWidth="1"/>
    <col min="4918" max="4918" width="0.140625" style="9" customWidth="1"/>
    <col min="4919" max="4920" width="0" style="9" hidden="1" customWidth="1"/>
    <col min="4921" max="4921" width="1.140625" style="9" customWidth="1"/>
    <col min="4922" max="4922" width="2.42578125" style="9" customWidth="1"/>
    <col min="4923" max="5120" width="9.140625" style="9"/>
    <col min="5121" max="5121" width="6.85546875" style="9" customWidth="1"/>
    <col min="5122" max="5173" width="2.5703125" style="9" customWidth="1"/>
    <col min="5174" max="5174" width="0.140625" style="9" customWidth="1"/>
    <col min="5175" max="5176" width="0" style="9" hidden="1" customWidth="1"/>
    <col min="5177" max="5177" width="1.140625" style="9" customWidth="1"/>
    <col min="5178" max="5178" width="2.42578125" style="9" customWidth="1"/>
    <col min="5179" max="5376" width="9.140625" style="9"/>
    <col min="5377" max="5377" width="6.85546875" style="9" customWidth="1"/>
    <col min="5378" max="5429" width="2.5703125" style="9" customWidth="1"/>
    <col min="5430" max="5430" width="0.140625" style="9" customWidth="1"/>
    <col min="5431" max="5432" width="0" style="9" hidden="1" customWidth="1"/>
    <col min="5433" max="5433" width="1.140625" style="9" customWidth="1"/>
    <col min="5434" max="5434" width="2.42578125" style="9" customWidth="1"/>
    <col min="5435" max="5632" width="9.140625" style="9"/>
    <col min="5633" max="5633" width="6.85546875" style="9" customWidth="1"/>
    <col min="5634" max="5685" width="2.5703125" style="9" customWidth="1"/>
    <col min="5686" max="5686" width="0.140625" style="9" customWidth="1"/>
    <col min="5687" max="5688" width="0" style="9" hidden="1" customWidth="1"/>
    <col min="5689" max="5689" width="1.140625" style="9" customWidth="1"/>
    <col min="5690" max="5690" width="2.42578125" style="9" customWidth="1"/>
    <col min="5691" max="5888" width="9.140625" style="9"/>
    <col min="5889" max="5889" width="6.85546875" style="9" customWidth="1"/>
    <col min="5890" max="5941" width="2.5703125" style="9" customWidth="1"/>
    <col min="5942" max="5942" width="0.140625" style="9" customWidth="1"/>
    <col min="5943" max="5944" width="0" style="9" hidden="1" customWidth="1"/>
    <col min="5945" max="5945" width="1.140625" style="9" customWidth="1"/>
    <col min="5946" max="5946" width="2.42578125" style="9" customWidth="1"/>
    <col min="5947" max="6144" width="9.140625" style="9"/>
    <col min="6145" max="6145" width="6.85546875" style="9" customWidth="1"/>
    <col min="6146" max="6197" width="2.5703125" style="9" customWidth="1"/>
    <col min="6198" max="6198" width="0.140625" style="9" customWidth="1"/>
    <col min="6199" max="6200" width="0" style="9" hidden="1" customWidth="1"/>
    <col min="6201" max="6201" width="1.140625" style="9" customWidth="1"/>
    <col min="6202" max="6202" width="2.42578125" style="9" customWidth="1"/>
    <col min="6203" max="6400" width="9.140625" style="9"/>
    <col min="6401" max="6401" width="6.85546875" style="9" customWidth="1"/>
    <col min="6402" max="6453" width="2.5703125" style="9" customWidth="1"/>
    <col min="6454" max="6454" width="0.140625" style="9" customWidth="1"/>
    <col min="6455" max="6456" width="0" style="9" hidden="1" customWidth="1"/>
    <col min="6457" max="6457" width="1.140625" style="9" customWidth="1"/>
    <col min="6458" max="6458" width="2.42578125" style="9" customWidth="1"/>
    <col min="6459" max="6656" width="9.140625" style="9"/>
    <col min="6657" max="6657" width="6.85546875" style="9" customWidth="1"/>
    <col min="6658" max="6709" width="2.5703125" style="9" customWidth="1"/>
    <col min="6710" max="6710" width="0.140625" style="9" customWidth="1"/>
    <col min="6711" max="6712" width="0" style="9" hidden="1" customWidth="1"/>
    <col min="6713" max="6713" width="1.140625" style="9" customWidth="1"/>
    <col min="6714" max="6714" width="2.42578125" style="9" customWidth="1"/>
    <col min="6715" max="6912" width="9.140625" style="9"/>
    <col min="6913" max="6913" width="6.85546875" style="9" customWidth="1"/>
    <col min="6914" max="6965" width="2.5703125" style="9" customWidth="1"/>
    <col min="6966" max="6966" width="0.140625" style="9" customWidth="1"/>
    <col min="6967" max="6968" width="0" style="9" hidden="1" customWidth="1"/>
    <col min="6969" max="6969" width="1.140625" style="9" customWidth="1"/>
    <col min="6970" max="6970" width="2.42578125" style="9" customWidth="1"/>
    <col min="6971" max="7168" width="9.140625" style="9"/>
    <col min="7169" max="7169" width="6.85546875" style="9" customWidth="1"/>
    <col min="7170" max="7221" width="2.5703125" style="9" customWidth="1"/>
    <col min="7222" max="7222" width="0.140625" style="9" customWidth="1"/>
    <col min="7223" max="7224" width="0" style="9" hidden="1" customWidth="1"/>
    <col min="7225" max="7225" width="1.140625" style="9" customWidth="1"/>
    <col min="7226" max="7226" width="2.42578125" style="9" customWidth="1"/>
    <col min="7227" max="7424" width="9.140625" style="9"/>
    <col min="7425" max="7425" width="6.85546875" style="9" customWidth="1"/>
    <col min="7426" max="7477" width="2.5703125" style="9" customWidth="1"/>
    <col min="7478" max="7478" width="0.140625" style="9" customWidth="1"/>
    <col min="7479" max="7480" width="0" style="9" hidden="1" customWidth="1"/>
    <col min="7481" max="7481" width="1.140625" style="9" customWidth="1"/>
    <col min="7482" max="7482" width="2.42578125" style="9" customWidth="1"/>
    <col min="7483" max="7680" width="9.140625" style="9"/>
    <col min="7681" max="7681" width="6.85546875" style="9" customWidth="1"/>
    <col min="7682" max="7733" width="2.5703125" style="9" customWidth="1"/>
    <col min="7734" max="7734" width="0.140625" style="9" customWidth="1"/>
    <col min="7735" max="7736" width="0" style="9" hidden="1" customWidth="1"/>
    <col min="7737" max="7737" width="1.140625" style="9" customWidth="1"/>
    <col min="7738" max="7738" width="2.42578125" style="9" customWidth="1"/>
    <col min="7739" max="7936" width="9.140625" style="9"/>
    <col min="7937" max="7937" width="6.85546875" style="9" customWidth="1"/>
    <col min="7938" max="7989" width="2.5703125" style="9" customWidth="1"/>
    <col min="7990" max="7990" width="0.140625" style="9" customWidth="1"/>
    <col min="7991" max="7992" width="0" style="9" hidden="1" customWidth="1"/>
    <col min="7993" max="7993" width="1.140625" style="9" customWidth="1"/>
    <col min="7994" max="7994" width="2.42578125" style="9" customWidth="1"/>
    <col min="7995" max="8192" width="9.140625" style="9"/>
    <col min="8193" max="8193" width="6.85546875" style="9" customWidth="1"/>
    <col min="8194" max="8245" width="2.5703125" style="9" customWidth="1"/>
    <col min="8246" max="8246" width="0.140625" style="9" customWidth="1"/>
    <col min="8247" max="8248" width="0" style="9" hidden="1" customWidth="1"/>
    <col min="8249" max="8249" width="1.140625" style="9" customWidth="1"/>
    <col min="8250" max="8250" width="2.42578125" style="9" customWidth="1"/>
    <col min="8251" max="8448" width="9.140625" style="9"/>
    <col min="8449" max="8449" width="6.85546875" style="9" customWidth="1"/>
    <col min="8450" max="8501" width="2.5703125" style="9" customWidth="1"/>
    <col min="8502" max="8502" width="0.140625" style="9" customWidth="1"/>
    <col min="8503" max="8504" width="0" style="9" hidden="1" customWidth="1"/>
    <col min="8505" max="8505" width="1.140625" style="9" customWidth="1"/>
    <col min="8506" max="8506" width="2.42578125" style="9" customWidth="1"/>
    <col min="8507" max="8704" width="9.140625" style="9"/>
    <col min="8705" max="8705" width="6.85546875" style="9" customWidth="1"/>
    <col min="8706" max="8757" width="2.5703125" style="9" customWidth="1"/>
    <col min="8758" max="8758" width="0.140625" style="9" customWidth="1"/>
    <col min="8759" max="8760" width="0" style="9" hidden="1" customWidth="1"/>
    <col min="8761" max="8761" width="1.140625" style="9" customWidth="1"/>
    <col min="8762" max="8762" width="2.42578125" style="9" customWidth="1"/>
    <col min="8763" max="8960" width="9.140625" style="9"/>
    <col min="8961" max="8961" width="6.85546875" style="9" customWidth="1"/>
    <col min="8962" max="9013" width="2.5703125" style="9" customWidth="1"/>
    <col min="9014" max="9014" width="0.140625" style="9" customWidth="1"/>
    <col min="9015" max="9016" width="0" style="9" hidden="1" customWidth="1"/>
    <col min="9017" max="9017" width="1.140625" style="9" customWidth="1"/>
    <col min="9018" max="9018" width="2.42578125" style="9" customWidth="1"/>
    <col min="9019" max="9216" width="9.140625" style="9"/>
    <col min="9217" max="9217" width="6.85546875" style="9" customWidth="1"/>
    <col min="9218" max="9269" width="2.5703125" style="9" customWidth="1"/>
    <col min="9270" max="9270" width="0.140625" style="9" customWidth="1"/>
    <col min="9271" max="9272" width="0" style="9" hidden="1" customWidth="1"/>
    <col min="9273" max="9273" width="1.140625" style="9" customWidth="1"/>
    <col min="9274" max="9274" width="2.42578125" style="9" customWidth="1"/>
    <col min="9275" max="9472" width="9.140625" style="9"/>
    <col min="9473" max="9473" width="6.85546875" style="9" customWidth="1"/>
    <col min="9474" max="9525" width="2.5703125" style="9" customWidth="1"/>
    <col min="9526" max="9526" width="0.140625" style="9" customWidth="1"/>
    <col min="9527" max="9528" width="0" style="9" hidden="1" customWidth="1"/>
    <col min="9529" max="9529" width="1.140625" style="9" customWidth="1"/>
    <col min="9530" max="9530" width="2.42578125" style="9" customWidth="1"/>
    <col min="9531" max="9728" width="9.140625" style="9"/>
    <col min="9729" max="9729" width="6.85546875" style="9" customWidth="1"/>
    <col min="9730" max="9781" width="2.5703125" style="9" customWidth="1"/>
    <col min="9782" max="9782" width="0.140625" style="9" customWidth="1"/>
    <col min="9783" max="9784" width="0" style="9" hidden="1" customWidth="1"/>
    <col min="9785" max="9785" width="1.140625" style="9" customWidth="1"/>
    <col min="9786" max="9786" width="2.42578125" style="9" customWidth="1"/>
    <col min="9787" max="9984" width="9.140625" style="9"/>
    <col min="9985" max="9985" width="6.85546875" style="9" customWidth="1"/>
    <col min="9986" max="10037" width="2.5703125" style="9" customWidth="1"/>
    <col min="10038" max="10038" width="0.140625" style="9" customWidth="1"/>
    <col min="10039" max="10040" width="0" style="9" hidden="1" customWidth="1"/>
    <col min="10041" max="10041" width="1.140625" style="9" customWidth="1"/>
    <col min="10042" max="10042" width="2.42578125" style="9" customWidth="1"/>
    <col min="10043" max="10240" width="9.140625" style="9"/>
    <col min="10241" max="10241" width="6.85546875" style="9" customWidth="1"/>
    <col min="10242" max="10293" width="2.5703125" style="9" customWidth="1"/>
    <col min="10294" max="10294" width="0.140625" style="9" customWidth="1"/>
    <col min="10295" max="10296" width="0" style="9" hidden="1" customWidth="1"/>
    <col min="10297" max="10297" width="1.140625" style="9" customWidth="1"/>
    <col min="10298" max="10298" width="2.42578125" style="9" customWidth="1"/>
    <col min="10299" max="10496" width="9.140625" style="9"/>
    <col min="10497" max="10497" width="6.85546875" style="9" customWidth="1"/>
    <col min="10498" max="10549" width="2.5703125" style="9" customWidth="1"/>
    <col min="10550" max="10550" width="0.140625" style="9" customWidth="1"/>
    <col min="10551" max="10552" width="0" style="9" hidden="1" customWidth="1"/>
    <col min="10553" max="10553" width="1.140625" style="9" customWidth="1"/>
    <col min="10554" max="10554" width="2.42578125" style="9" customWidth="1"/>
    <col min="10555" max="10752" width="9.140625" style="9"/>
    <col min="10753" max="10753" width="6.85546875" style="9" customWidth="1"/>
    <col min="10754" max="10805" width="2.5703125" style="9" customWidth="1"/>
    <col min="10806" max="10806" width="0.140625" style="9" customWidth="1"/>
    <col min="10807" max="10808" width="0" style="9" hidden="1" customWidth="1"/>
    <col min="10809" max="10809" width="1.140625" style="9" customWidth="1"/>
    <col min="10810" max="10810" width="2.42578125" style="9" customWidth="1"/>
    <col min="10811" max="11008" width="9.140625" style="9"/>
    <col min="11009" max="11009" width="6.85546875" style="9" customWidth="1"/>
    <col min="11010" max="11061" width="2.5703125" style="9" customWidth="1"/>
    <col min="11062" max="11062" width="0.140625" style="9" customWidth="1"/>
    <col min="11063" max="11064" width="0" style="9" hidden="1" customWidth="1"/>
    <col min="11065" max="11065" width="1.140625" style="9" customWidth="1"/>
    <col min="11066" max="11066" width="2.42578125" style="9" customWidth="1"/>
    <col min="11067" max="11264" width="9.140625" style="9"/>
    <col min="11265" max="11265" width="6.85546875" style="9" customWidth="1"/>
    <col min="11266" max="11317" width="2.5703125" style="9" customWidth="1"/>
    <col min="11318" max="11318" width="0.140625" style="9" customWidth="1"/>
    <col min="11319" max="11320" width="0" style="9" hidden="1" customWidth="1"/>
    <col min="11321" max="11321" width="1.140625" style="9" customWidth="1"/>
    <col min="11322" max="11322" width="2.42578125" style="9" customWidth="1"/>
    <col min="11323" max="11520" width="9.140625" style="9"/>
    <col min="11521" max="11521" width="6.85546875" style="9" customWidth="1"/>
    <col min="11522" max="11573" width="2.5703125" style="9" customWidth="1"/>
    <col min="11574" max="11574" width="0.140625" style="9" customWidth="1"/>
    <col min="11575" max="11576" width="0" style="9" hidden="1" customWidth="1"/>
    <col min="11577" max="11577" width="1.140625" style="9" customWidth="1"/>
    <col min="11578" max="11578" width="2.42578125" style="9" customWidth="1"/>
    <col min="11579" max="11776" width="9.140625" style="9"/>
    <col min="11777" max="11777" width="6.85546875" style="9" customWidth="1"/>
    <col min="11778" max="11829" width="2.5703125" style="9" customWidth="1"/>
    <col min="11830" max="11830" width="0.140625" style="9" customWidth="1"/>
    <col min="11831" max="11832" width="0" style="9" hidden="1" customWidth="1"/>
    <col min="11833" max="11833" width="1.140625" style="9" customWidth="1"/>
    <col min="11834" max="11834" width="2.42578125" style="9" customWidth="1"/>
    <col min="11835" max="12032" width="9.140625" style="9"/>
    <col min="12033" max="12033" width="6.85546875" style="9" customWidth="1"/>
    <col min="12034" max="12085" width="2.5703125" style="9" customWidth="1"/>
    <col min="12086" max="12086" width="0.140625" style="9" customWidth="1"/>
    <col min="12087" max="12088" width="0" style="9" hidden="1" customWidth="1"/>
    <col min="12089" max="12089" width="1.140625" style="9" customWidth="1"/>
    <col min="12090" max="12090" width="2.42578125" style="9" customWidth="1"/>
    <col min="12091" max="12288" width="9.140625" style="9"/>
    <col min="12289" max="12289" width="6.85546875" style="9" customWidth="1"/>
    <col min="12290" max="12341" width="2.5703125" style="9" customWidth="1"/>
    <col min="12342" max="12342" width="0.140625" style="9" customWidth="1"/>
    <col min="12343" max="12344" width="0" style="9" hidden="1" customWidth="1"/>
    <col min="12345" max="12345" width="1.140625" style="9" customWidth="1"/>
    <col min="12346" max="12346" width="2.42578125" style="9" customWidth="1"/>
    <col min="12347" max="12544" width="9.140625" style="9"/>
    <col min="12545" max="12545" width="6.85546875" style="9" customWidth="1"/>
    <col min="12546" max="12597" width="2.5703125" style="9" customWidth="1"/>
    <col min="12598" max="12598" width="0.140625" style="9" customWidth="1"/>
    <col min="12599" max="12600" width="0" style="9" hidden="1" customWidth="1"/>
    <col min="12601" max="12601" width="1.140625" style="9" customWidth="1"/>
    <col min="12602" max="12602" width="2.42578125" style="9" customWidth="1"/>
    <col min="12603" max="12800" width="9.140625" style="9"/>
    <col min="12801" max="12801" width="6.85546875" style="9" customWidth="1"/>
    <col min="12802" max="12853" width="2.5703125" style="9" customWidth="1"/>
    <col min="12854" max="12854" width="0.140625" style="9" customWidth="1"/>
    <col min="12855" max="12856" width="0" style="9" hidden="1" customWidth="1"/>
    <col min="12857" max="12857" width="1.140625" style="9" customWidth="1"/>
    <col min="12858" max="12858" width="2.42578125" style="9" customWidth="1"/>
    <col min="12859" max="13056" width="9.140625" style="9"/>
    <col min="13057" max="13057" width="6.85546875" style="9" customWidth="1"/>
    <col min="13058" max="13109" width="2.5703125" style="9" customWidth="1"/>
    <col min="13110" max="13110" width="0.140625" style="9" customWidth="1"/>
    <col min="13111" max="13112" width="0" style="9" hidden="1" customWidth="1"/>
    <col min="13113" max="13113" width="1.140625" style="9" customWidth="1"/>
    <col min="13114" max="13114" width="2.42578125" style="9" customWidth="1"/>
    <col min="13115" max="13312" width="9.140625" style="9"/>
    <col min="13313" max="13313" width="6.85546875" style="9" customWidth="1"/>
    <col min="13314" max="13365" width="2.5703125" style="9" customWidth="1"/>
    <col min="13366" max="13366" width="0.140625" style="9" customWidth="1"/>
    <col min="13367" max="13368" width="0" style="9" hidden="1" customWidth="1"/>
    <col min="13369" max="13369" width="1.140625" style="9" customWidth="1"/>
    <col min="13370" max="13370" width="2.42578125" style="9" customWidth="1"/>
    <col min="13371" max="13568" width="9.140625" style="9"/>
    <col min="13569" max="13569" width="6.85546875" style="9" customWidth="1"/>
    <col min="13570" max="13621" width="2.5703125" style="9" customWidth="1"/>
    <col min="13622" max="13622" width="0.140625" style="9" customWidth="1"/>
    <col min="13623" max="13624" width="0" style="9" hidden="1" customWidth="1"/>
    <col min="13625" max="13625" width="1.140625" style="9" customWidth="1"/>
    <col min="13626" max="13626" width="2.42578125" style="9" customWidth="1"/>
    <col min="13627" max="13824" width="9.140625" style="9"/>
    <col min="13825" max="13825" width="6.85546875" style="9" customWidth="1"/>
    <col min="13826" max="13877" width="2.5703125" style="9" customWidth="1"/>
    <col min="13878" max="13878" width="0.140625" style="9" customWidth="1"/>
    <col min="13879" max="13880" width="0" style="9" hidden="1" customWidth="1"/>
    <col min="13881" max="13881" width="1.140625" style="9" customWidth="1"/>
    <col min="13882" max="13882" width="2.42578125" style="9" customWidth="1"/>
    <col min="13883" max="14080" width="9.140625" style="9"/>
    <col min="14081" max="14081" width="6.85546875" style="9" customWidth="1"/>
    <col min="14082" max="14133" width="2.5703125" style="9" customWidth="1"/>
    <col min="14134" max="14134" width="0.140625" style="9" customWidth="1"/>
    <col min="14135" max="14136" width="0" style="9" hidden="1" customWidth="1"/>
    <col min="14137" max="14137" width="1.140625" style="9" customWidth="1"/>
    <col min="14138" max="14138" width="2.42578125" style="9" customWidth="1"/>
    <col min="14139" max="14336" width="9.140625" style="9"/>
    <col min="14337" max="14337" width="6.85546875" style="9" customWidth="1"/>
    <col min="14338" max="14389" width="2.5703125" style="9" customWidth="1"/>
    <col min="14390" max="14390" width="0.140625" style="9" customWidth="1"/>
    <col min="14391" max="14392" width="0" style="9" hidden="1" customWidth="1"/>
    <col min="14393" max="14393" width="1.140625" style="9" customWidth="1"/>
    <col min="14394" max="14394" width="2.42578125" style="9" customWidth="1"/>
    <col min="14395" max="14592" width="9.140625" style="9"/>
    <col min="14593" max="14593" width="6.85546875" style="9" customWidth="1"/>
    <col min="14594" max="14645" width="2.5703125" style="9" customWidth="1"/>
    <col min="14646" max="14646" width="0.140625" style="9" customWidth="1"/>
    <col min="14647" max="14648" width="0" style="9" hidden="1" customWidth="1"/>
    <col min="14649" max="14649" width="1.140625" style="9" customWidth="1"/>
    <col min="14650" max="14650" width="2.42578125" style="9" customWidth="1"/>
    <col min="14651" max="14848" width="9.140625" style="9"/>
    <col min="14849" max="14849" width="6.85546875" style="9" customWidth="1"/>
    <col min="14850" max="14901" width="2.5703125" style="9" customWidth="1"/>
    <col min="14902" max="14902" width="0.140625" style="9" customWidth="1"/>
    <col min="14903" max="14904" width="0" style="9" hidden="1" customWidth="1"/>
    <col min="14905" max="14905" width="1.140625" style="9" customWidth="1"/>
    <col min="14906" max="14906" width="2.42578125" style="9" customWidth="1"/>
    <col min="14907" max="15104" width="9.140625" style="9"/>
    <col min="15105" max="15105" width="6.85546875" style="9" customWidth="1"/>
    <col min="15106" max="15157" width="2.5703125" style="9" customWidth="1"/>
    <col min="15158" max="15158" width="0.140625" style="9" customWidth="1"/>
    <col min="15159" max="15160" width="0" style="9" hidden="1" customWidth="1"/>
    <col min="15161" max="15161" width="1.140625" style="9" customWidth="1"/>
    <col min="15162" max="15162" width="2.42578125" style="9" customWidth="1"/>
    <col min="15163" max="15360" width="9.140625" style="9"/>
    <col min="15361" max="15361" width="6.85546875" style="9" customWidth="1"/>
    <col min="15362" max="15413" width="2.5703125" style="9" customWidth="1"/>
    <col min="15414" max="15414" width="0.140625" style="9" customWidth="1"/>
    <col min="15415" max="15416" width="0" style="9" hidden="1" customWidth="1"/>
    <col min="15417" max="15417" width="1.140625" style="9" customWidth="1"/>
    <col min="15418" max="15418" width="2.42578125" style="9" customWidth="1"/>
    <col min="15419" max="15616" width="9.140625" style="9"/>
    <col min="15617" max="15617" width="6.85546875" style="9" customWidth="1"/>
    <col min="15618" max="15669" width="2.5703125" style="9" customWidth="1"/>
    <col min="15670" max="15670" width="0.140625" style="9" customWidth="1"/>
    <col min="15671" max="15672" width="0" style="9" hidden="1" customWidth="1"/>
    <col min="15673" max="15673" width="1.140625" style="9" customWidth="1"/>
    <col min="15674" max="15674" width="2.42578125" style="9" customWidth="1"/>
    <col min="15675" max="15872" width="9.140625" style="9"/>
    <col min="15873" max="15873" width="6.85546875" style="9" customWidth="1"/>
    <col min="15874" max="15925" width="2.5703125" style="9" customWidth="1"/>
    <col min="15926" max="15926" width="0.140625" style="9" customWidth="1"/>
    <col min="15927" max="15928" width="0" style="9" hidden="1" customWidth="1"/>
    <col min="15929" max="15929" width="1.140625" style="9" customWidth="1"/>
    <col min="15930" max="15930" width="2.42578125" style="9" customWidth="1"/>
    <col min="15931" max="16128" width="9.140625" style="9"/>
    <col min="16129" max="16129" width="6.85546875" style="9" customWidth="1"/>
    <col min="16130" max="16181" width="2.5703125" style="9" customWidth="1"/>
    <col min="16182" max="16182" width="0.140625" style="9" customWidth="1"/>
    <col min="16183" max="16184" width="0" style="9" hidden="1" customWidth="1"/>
    <col min="16185" max="16185" width="1.140625" style="9" customWidth="1"/>
    <col min="16186" max="16186" width="2.42578125" style="9" customWidth="1"/>
    <col min="16187" max="16384" width="9.140625" style="9"/>
  </cols>
  <sheetData>
    <row r="1" spans="1:57" s="1" customFormat="1" ht="23.25" x14ac:dyDescent="0.25">
      <c r="B1" s="2"/>
      <c r="C1" s="2"/>
      <c r="D1" s="2"/>
      <c r="E1" s="2"/>
      <c r="F1" s="2"/>
      <c r="G1" s="2"/>
      <c r="H1" s="2"/>
      <c r="I1" s="3" t="s">
        <v>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4"/>
      <c r="AT1" s="4"/>
      <c r="AU1" s="4"/>
      <c r="AV1" s="4"/>
      <c r="AW1" s="4"/>
      <c r="AX1" s="4"/>
      <c r="AY1" s="4"/>
      <c r="AZ1" s="4"/>
      <c r="BA1" s="4"/>
      <c r="BB1" s="5"/>
      <c r="BC1" s="5"/>
      <c r="BD1" s="5"/>
      <c r="BE1" s="5"/>
    </row>
    <row r="2" spans="1:57" s="1" customFormat="1" ht="20.25" x14ac:dyDescent="0.25">
      <c r="A2" s="6" t="s">
        <v>1</v>
      </c>
      <c r="B2" s="2"/>
      <c r="C2" s="2"/>
      <c r="D2" s="2"/>
      <c r="E2" s="2"/>
      <c r="F2" s="2"/>
      <c r="G2" s="2"/>
      <c r="H2" s="2"/>
      <c r="I2" s="7" t="s">
        <v>2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S2" s="6" t="s">
        <v>3</v>
      </c>
      <c r="AT2" s="8"/>
      <c r="AU2" s="8"/>
      <c r="AV2" s="8"/>
      <c r="AW2" s="8"/>
      <c r="AX2" s="8"/>
      <c r="AY2" s="8"/>
      <c r="AZ2" s="8"/>
      <c r="BA2" s="8"/>
    </row>
    <row r="3" spans="1:57" x14ac:dyDescent="0.2">
      <c r="A3" s="9" t="s">
        <v>4</v>
      </c>
      <c r="J3" s="10" t="s">
        <v>5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S3" s="9" t="s">
        <v>6</v>
      </c>
    </row>
    <row r="4" spans="1:57" x14ac:dyDescent="0.2">
      <c r="A4" s="9" t="s">
        <v>7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S4" s="9" t="s">
        <v>8</v>
      </c>
    </row>
    <row r="5" spans="1:57" ht="16.5" x14ac:dyDescent="0.2">
      <c r="A5" s="9" t="s">
        <v>9</v>
      </c>
      <c r="J5" s="12"/>
      <c r="K5" s="12"/>
      <c r="L5" s="12"/>
      <c r="M5" s="12"/>
      <c r="N5" s="12"/>
      <c r="O5" s="12"/>
      <c r="P5" s="12"/>
      <c r="R5" s="12"/>
      <c r="S5" s="13" t="s">
        <v>10</v>
      </c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2"/>
      <c r="AH5" s="12"/>
      <c r="AI5" s="12"/>
      <c r="AJ5" s="12"/>
      <c r="AK5" s="12"/>
      <c r="AL5" s="12"/>
      <c r="AM5" s="12"/>
      <c r="AN5" s="12"/>
      <c r="AO5" s="12"/>
    </row>
    <row r="6" spans="1:57" ht="15.75" x14ac:dyDescent="0.2">
      <c r="A6" s="9" t="s">
        <v>11</v>
      </c>
      <c r="I6" s="14"/>
      <c r="J6" s="12"/>
      <c r="K6" s="12"/>
      <c r="L6" s="12"/>
      <c r="M6" s="12"/>
      <c r="N6" s="12"/>
      <c r="O6" s="12"/>
      <c r="P6" s="12"/>
      <c r="Q6" s="12"/>
      <c r="S6" s="15" t="s">
        <v>12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2"/>
      <c r="AH6" s="12"/>
      <c r="AI6" s="12"/>
      <c r="AJ6" s="12"/>
      <c r="AK6" s="12"/>
      <c r="AL6" s="12"/>
      <c r="AM6" s="12"/>
      <c r="AS6" s="9" t="s">
        <v>13</v>
      </c>
    </row>
    <row r="7" spans="1:57" ht="15.75" x14ac:dyDescent="0.2">
      <c r="I7" s="14"/>
      <c r="J7" s="12"/>
      <c r="K7" s="12"/>
      <c r="L7" s="12"/>
      <c r="M7" s="12"/>
      <c r="N7" s="12"/>
      <c r="O7" s="12"/>
      <c r="P7" s="12"/>
      <c r="Q7" s="12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2"/>
      <c r="AH7" s="12"/>
      <c r="AI7" s="12"/>
      <c r="AJ7" s="12"/>
      <c r="AK7" s="12"/>
      <c r="AL7" s="12"/>
      <c r="AM7" s="12"/>
    </row>
    <row r="8" spans="1:57" ht="12.75" customHeight="1" x14ac:dyDescent="0.2">
      <c r="A8" s="9" t="s">
        <v>14</v>
      </c>
      <c r="I8" s="17"/>
      <c r="K8" s="12"/>
      <c r="L8" s="12"/>
      <c r="M8" s="12"/>
      <c r="N8" s="12"/>
      <c r="O8" s="12"/>
      <c r="P8" s="12"/>
      <c r="Q8" s="12"/>
      <c r="R8" s="12"/>
      <c r="S8" s="18" t="s">
        <v>15</v>
      </c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2"/>
      <c r="AH8" s="12"/>
      <c r="AI8" s="12"/>
      <c r="AJ8" s="12"/>
      <c r="AK8" s="12"/>
      <c r="AL8" s="12"/>
      <c r="AM8" s="12"/>
      <c r="AS8" s="9" t="s">
        <v>16</v>
      </c>
    </row>
    <row r="9" spans="1:57" x14ac:dyDescent="0.2">
      <c r="I9" s="17"/>
      <c r="K9" s="12"/>
      <c r="L9" s="12"/>
      <c r="M9" s="12"/>
      <c r="N9" s="12"/>
      <c r="O9" s="12"/>
      <c r="P9" s="12"/>
      <c r="Q9" s="12"/>
      <c r="R9" s="12"/>
      <c r="S9" s="19" t="s">
        <v>17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2"/>
      <c r="AH9" s="12"/>
      <c r="AI9" s="12"/>
      <c r="AJ9" s="12"/>
      <c r="AK9" s="12"/>
      <c r="AL9" s="12"/>
      <c r="AM9" s="12"/>
    </row>
    <row r="10" spans="1:57" x14ac:dyDescent="0.2">
      <c r="I10" s="17"/>
      <c r="K10" s="12"/>
      <c r="L10" s="12"/>
      <c r="M10" s="12"/>
      <c r="N10" s="12"/>
      <c r="O10" s="12"/>
      <c r="P10" s="12"/>
      <c r="Q10" s="12"/>
      <c r="R10" s="12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12"/>
      <c r="AH10" s="12"/>
      <c r="AI10" s="12"/>
      <c r="AJ10" s="12"/>
      <c r="AK10" s="12"/>
      <c r="AL10" s="12"/>
      <c r="AM10" s="12"/>
    </row>
    <row r="11" spans="1:57" x14ac:dyDescent="0.2">
      <c r="I11" s="21"/>
      <c r="K11" s="22" t="s">
        <v>18</v>
      </c>
      <c r="P11" s="23"/>
    </row>
    <row r="12" spans="1:57" x14ac:dyDescent="0.2">
      <c r="K12" s="24" t="s">
        <v>19</v>
      </c>
    </row>
    <row r="13" spans="1:57" x14ac:dyDescent="0.2">
      <c r="K13" s="22" t="s">
        <v>20</v>
      </c>
    </row>
    <row r="14" spans="1:57" x14ac:dyDescent="0.2">
      <c r="B14" s="12"/>
      <c r="C14" s="12"/>
      <c r="D14" s="12"/>
      <c r="E14" s="12"/>
      <c r="F14" s="12"/>
      <c r="G14" s="12"/>
      <c r="H14" s="12"/>
      <c r="K14" s="25" t="s">
        <v>21</v>
      </c>
    </row>
    <row r="15" spans="1:57" x14ac:dyDescent="0.2">
      <c r="K15" s="22" t="s">
        <v>22</v>
      </c>
    </row>
    <row r="16" spans="1:57" x14ac:dyDescent="0.2">
      <c r="K16" s="25"/>
    </row>
    <row r="17" spans="1:53" x14ac:dyDescent="0.2">
      <c r="K17" s="17" t="s">
        <v>23</v>
      </c>
      <c r="L17" s="22"/>
    </row>
    <row r="18" spans="1:53" ht="18.75" x14ac:dyDescent="0.3">
      <c r="A18" s="26"/>
      <c r="J18" s="27" t="s">
        <v>24</v>
      </c>
    </row>
    <row r="19" spans="1:53" ht="15.75" x14ac:dyDescent="0.25">
      <c r="J19" s="28"/>
      <c r="K19" s="29" t="s">
        <v>25</v>
      </c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B19" s="30" t="s">
        <v>26</v>
      </c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</row>
    <row r="20" spans="1:53" x14ac:dyDescent="0.2">
      <c r="K20" s="31" t="s">
        <v>27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H20" s="31" t="s">
        <v>28</v>
      </c>
      <c r="AI20" s="31"/>
      <c r="AJ20" s="31"/>
      <c r="AK20" s="31"/>
      <c r="AL20" s="31"/>
      <c r="AM20" s="32"/>
      <c r="AN20" s="32"/>
    </row>
    <row r="22" spans="1:53" ht="14.25" x14ac:dyDescent="0.2">
      <c r="A22" s="33" t="s">
        <v>29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</row>
    <row r="23" spans="1:53" ht="13.5" thickBot="1" x14ac:dyDescent="0.25"/>
    <row r="24" spans="1:53" s="42" customFormat="1" ht="12" x14ac:dyDescent="0.2">
      <c r="A24" s="34" t="s">
        <v>30</v>
      </c>
      <c r="B24" s="35" t="s">
        <v>31</v>
      </c>
      <c r="C24" s="36"/>
      <c r="D24" s="36"/>
      <c r="E24" s="37"/>
      <c r="F24" s="35" t="s">
        <v>32</v>
      </c>
      <c r="G24" s="36"/>
      <c r="H24" s="36"/>
      <c r="I24" s="36"/>
      <c r="J24" s="37"/>
      <c r="K24" s="35" t="s">
        <v>33</v>
      </c>
      <c r="L24" s="36"/>
      <c r="M24" s="36"/>
      <c r="N24" s="37"/>
      <c r="O24" s="35" t="s">
        <v>34</v>
      </c>
      <c r="P24" s="36"/>
      <c r="Q24" s="36"/>
      <c r="R24" s="37"/>
      <c r="S24" s="35" t="s">
        <v>35</v>
      </c>
      <c r="T24" s="36"/>
      <c r="U24" s="36"/>
      <c r="V24" s="36"/>
      <c r="W24" s="37"/>
      <c r="X24" s="35" t="s">
        <v>36</v>
      </c>
      <c r="Y24" s="36"/>
      <c r="Z24" s="36"/>
      <c r="AA24" s="37"/>
      <c r="AB24" s="35" t="s">
        <v>37</v>
      </c>
      <c r="AC24" s="36"/>
      <c r="AD24" s="36"/>
      <c r="AE24" s="37"/>
      <c r="AF24" s="35" t="s">
        <v>38</v>
      </c>
      <c r="AG24" s="36"/>
      <c r="AH24" s="36"/>
      <c r="AI24" s="37"/>
      <c r="AJ24" s="35" t="s">
        <v>39</v>
      </c>
      <c r="AK24" s="36"/>
      <c r="AL24" s="36"/>
      <c r="AM24" s="36"/>
      <c r="AN24" s="37"/>
      <c r="AO24" s="35" t="s">
        <v>40</v>
      </c>
      <c r="AP24" s="36"/>
      <c r="AQ24" s="36"/>
      <c r="AR24" s="37"/>
      <c r="AS24" s="38" t="s">
        <v>41</v>
      </c>
      <c r="AT24" s="39"/>
      <c r="AU24" s="39"/>
      <c r="AV24" s="40"/>
      <c r="AW24" s="38" t="s">
        <v>42</v>
      </c>
      <c r="AX24" s="39"/>
      <c r="AY24" s="39"/>
      <c r="AZ24" s="39"/>
      <c r="BA24" s="41"/>
    </row>
    <row r="25" spans="1:53" s="27" customFormat="1" ht="11.25" x14ac:dyDescent="0.2">
      <c r="A25" s="43"/>
      <c r="B25" s="44">
        <v>1</v>
      </c>
      <c r="C25" s="44">
        <f>B25+1</f>
        <v>2</v>
      </c>
      <c r="D25" s="44">
        <f t="shared" ref="D25:BA25" si="0">C25+1</f>
        <v>3</v>
      </c>
      <c r="E25" s="44">
        <f t="shared" si="0"/>
        <v>4</v>
      </c>
      <c r="F25" s="44">
        <f t="shared" si="0"/>
        <v>5</v>
      </c>
      <c r="G25" s="44">
        <f t="shared" si="0"/>
        <v>6</v>
      </c>
      <c r="H25" s="44">
        <f t="shared" si="0"/>
        <v>7</v>
      </c>
      <c r="I25" s="44">
        <f>H25+1</f>
        <v>8</v>
      </c>
      <c r="J25" s="44">
        <f t="shared" si="0"/>
        <v>9</v>
      </c>
      <c r="K25" s="44">
        <f t="shared" si="0"/>
        <v>10</v>
      </c>
      <c r="L25" s="44">
        <f t="shared" si="0"/>
        <v>11</v>
      </c>
      <c r="M25" s="44">
        <f t="shared" si="0"/>
        <v>12</v>
      </c>
      <c r="N25" s="44">
        <f t="shared" si="0"/>
        <v>13</v>
      </c>
      <c r="O25" s="44">
        <f t="shared" si="0"/>
        <v>14</v>
      </c>
      <c r="P25" s="44">
        <f t="shared" si="0"/>
        <v>15</v>
      </c>
      <c r="Q25" s="44">
        <f t="shared" si="0"/>
        <v>16</v>
      </c>
      <c r="R25" s="44">
        <f t="shared" si="0"/>
        <v>17</v>
      </c>
      <c r="S25" s="44">
        <f t="shared" si="0"/>
        <v>18</v>
      </c>
      <c r="T25" s="44">
        <f t="shared" si="0"/>
        <v>19</v>
      </c>
      <c r="U25" s="44">
        <f t="shared" si="0"/>
        <v>20</v>
      </c>
      <c r="V25" s="44">
        <f t="shared" si="0"/>
        <v>21</v>
      </c>
      <c r="W25" s="44">
        <f t="shared" si="0"/>
        <v>22</v>
      </c>
      <c r="X25" s="44">
        <f t="shared" si="0"/>
        <v>23</v>
      </c>
      <c r="Y25" s="44">
        <f t="shared" si="0"/>
        <v>24</v>
      </c>
      <c r="Z25" s="44">
        <f t="shared" si="0"/>
        <v>25</v>
      </c>
      <c r="AA25" s="44">
        <f t="shared" si="0"/>
        <v>26</v>
      </c>
      <c r="AB25" s="44">
        <f t="shared" si="0"/>
        <v>27</v>
      </c>
      <c r="AC25" s="44">
        <f t="shared" si="0"/>
        <v>28</v>
      </c>
      <c r="AD25" s="44">
        <f t="shared" si="0"/>
        <v>29</v>
      </c>
      <c r="AE25" s="44">
        <f t="shared" si="0"/>
        <v>30</v>
      </c>
      <c r="AF25" s="44">
        <f t="shared" si="0"/>
        <v>31</v>
      </c>
      <c r="AG25" s="44">
        <f t="shared" si="0"/>
        <v>32</v>
      </c>
      <c r="AH25" s="44">
        <f t="shared" si="0"/>
        <v>33</v>
      </c>
      <c r="AI25" s="44">
        <f t="shared" si="0"/>
        <v>34</v>
      </c>
      <c r="AJ25" s="44">
        <f t="shared" si="0"/>
        <v>35</v>
      </c>
      <c r="AK25" s="44">
        <f t="shared" si="0"/>
        <v>36</v>
      </c>
      <c r="AL25" s="44">
        <f t="shared" si="0"/>
        <v>37</v>
      </c>
      <c r="AM25" s="44">
        <f t="shared" si="0"/>
        <v>38</v>
      </c>
      <c r="AN25" s="44">
        <f>AM25+1</f>
        <v>39</v>
      </c>
      <c r="AO25" s="44">
        <f t="shared" si="0"/>
        <v>40</v>
      </c>
      <c r="AP25" s="44">
        <f t="shared" si="0"/>
        <v>41</v>
      </c>
      <c r="AQ25" s="44">
        <f t="shared" si="0"/>
        <v>42</v>
      </c>
      <c r="AR25" s="44">
        <f t="shared" si="0"/>
        <v>43</v>
      </c>
      <c r="AS25" s="44">
        <f t="shared" si="0"/>
        <v>44</v>
      </c>
      <c r="AT25" s="44">
        <f t="shared" si="0"/>
        <v>45</v>
      </c>
      <c r="AU25" s="44">
        <f t="shared" si="0"/>
        <v>46</v>
      </c>
      <c r="AV25" s="44">
        <f t="shared" si="0"/>
        <v>47</v>
      </c>
      <c r="AW25" s="44">
        <f t="shared" si="0"/>
        <v>48</v>
      </c>
      <c r="AX25" s="44">
        <f t="shared" si="0"/>
        <v>49</v>
      </c>
      <c r="AY25" s="44">
        <f t="shared" si="0"/>
        <v>50</v>
      </c>
      <c r="AZ25" s="44">
        <f t="shared" si="0"/>
        <v>51</v>
      </c>
      <c r="BA25" s="45">
        <f t="shared" si="0"/>
        <v>52</v>
      </c>
    </row>
    <row r="26" spans="1:53" x14ac:dyDescent="0.2">
      <c r="A26" s="43"/>
      <c r="B26" s="46">
        <v>5</v>
      </c>
      <c r="C26" s="46">
        <v>12</v>
      </c>
      <c r="D26" s="46">
        <v>19</v>
      </c>
      <c r="E26" s="46">
        <v>26</v>
      </c>
      <c r="F26" s="46">
        <v>3</v>
      </c>
      <c r="G26" s="46">
        <v>10</v>
      </c>
      <c r="H26" s="46">
        <v>17</v>
      </c>
      <c r="I26" s="46">
        <v>24</v>
      </c>
      <c r="J26" s="46">
        <v>31</v>
      </c>
      <c r="K26" s="46">
        <v>7</v>
      </c>
      <c r="L26" s="46">
        <v>14</v>
      </c>
      <c r="M26" s="46">
        <v>21</v>
      </c>
      <c r="N26" s="46">
        <v>28</v>
      </c>
      <c r="O26" s="46">
        <v>5</v>
      </c>
      <c r="P26" s="46">
        <v>12</v>
      </c>
      <c r="Q26" s="46">
        <v>19</v>
      </c>
      <c r="R26" s="46">
        <v>26</v>
      </c>
      <c r="S26" s="46">
        <v>2</v>
      </c>
      <c r="T26" s="46">
        <v>9</v>
      </c>
      <c r="U26" s="46">
        <v>16</v>
      </c>
      <c r="V26" s="46">
        <v>23</v>
      </c>
      <c r="W26" s="46">
        <v>30</v>
      </c>
      <c r="X26" s="46">
        <v>6</v>
      </c>
      <c r="Y26" s="46">
        <v>13</v>
      </c>
      <c r="Z26" s="46">
        <v>20</v>
      </c>
      <c r="AA26" s="46">
        <v>27</v>
      </c>
      <c r="AB26" s="46">
        <v>6</v>
      </c>
      <c r="AC26" s="46">
        <v>13</v>
      </c>
      <c r="AD26" s="46">
        <v>20</v>
      </c>
      <c r="AE26" s="46">
        <v>27</v>
      </c>
      <c r="AF26" s="46">
        <v>3</v>
      </c>
      <c r="AG26" s="46">
        <v>10</v>
      </c>
      <c r="AH26" s="46">
        <v>17</v>
      </c>
      <c r="AI26" s="46">
        <v>24</v>
      </c>
      <c r="AJ26" s="46">
        <v>1</v>
      </c>
      <c r="AK26" s="46">
        <v>8</v>
      </c>
      <c r="AL26" s="46">
        <v>15</v>
      </c>
      <c r="AM26" s="46">
        <v>22</v>
      </c>
      <c r="AN26" s="46">
        <v>29</v>
      </c>
      <c r="AO26" s="46">
        <v>5</v>
      </c>
      <c r="AP26" s="46">
        <v>12</v>
      </c>
      <c r="AQ26" s="46">
        <v>19</v>
      </c>
      <c r="AR26" s="46">
        <v>26</v>
      </c>
      <c r="AS26" s="46">
        <v>3</v>
      </c>
      <c r="AT26" s="46">
        <v>10</v>
      </c>
      <c r="AU26" s="46">
        <v>17</v>
      </c>
      <c r="AV26" s="46">
        <v>24</v>
      </c>
      <c r="AW26" s="46">
        <v>31</v>
      </c>
      <c r="AX26" s="46">
        <v>7</v>
      </c>
      <c r="AY26" s="46">
        <v>14</v>
      </c>
      <c r="AZ26" s="46">
        <v>21</v>
      </c>
      <c r="BA26" s="47">
        <v>28</v>
      </c>
    </row>
    <row r="27" spans="1:53" ht="13.5" thickBot="1" x14ac:dyDescent="0.25">
      <c r="A27" s="48"/>
      <c r="B27" s="49">
        <v>11</v>
      </c>
      <c r="C27" s="49">
        <v>18</v>
      </c>
      <c r="D27" s="49">
        <v>25</v>
      </c>
      <c r="E27" s="49">
        <v>2</v>
      </c>
      <c r="F27" s="49">
        <v>9</v>
      </c>
      <c r="G27" s="49">
        <v>16</v>
      </c>
      <c r="H27" s="49">
        <v>23</v>
      </c>
      <c r="I27" s="49">
        <v>30</v>
      </c>
      <c r="J27" s="49">
        <v>6</v>
      </c>
      <c r="K27" s="49">
        <v>13</v>
      </c>
      <c r="L27" s="49">
        <v>20</v>
      </c>
      <c r="M27" s="49">
        <v>27</v>
      </c>
      <c r="N27" s="49">
        <v>4</v>
      </c>
      <c r="O27" s="49">
        <v>11</v>
      </c>
      <c r="P27" s="49">
        <v>18</v>
      </c>
      <c r="Q27" s="49">
        <v>25</v>
      </c>
      <c r="R27" s="49">
        <v>1</v>
      </c>
      <c r="S27" s="49">
        <v>8</v>
      </c>
      <c r="T27" s="49">
        <v>15</v>
      </c>
      <c r="U27" s="49">
        <v>22</v>
      </c>
      <c r="V27" s="49">
        <v>29</v>
      </c>
      <c r="W27" s="49">
        <v>5</v>
      </c>
      <c r="X27" s="49">
        <v>12</v>
      </c>
      <c r="Y27" s="49">
        <v>19</v>
      </c>
      <c r="Z27" s="49">
        <v>26</v>
      </c>
      <c r="AA27" s="49">
        <v>5</v>
      </c>
      <c r="AB27" s="49">
        <v>12</v>
      </c>
      <c r="AC27" s="49">
        <v>19</v>
      </c>
      <c r="AD27" s="49">
        <v>26</v>
      </c>
      <c r="AE27" s="49">
        <v>2</v>
      </c>
      <c r="AF27" s="49">
        <v>9</v>
      </c>
      <c r="AG27" s="49">
        <v>16</v>
      </c>
      <c r="AH27" s="49">
        <v>23</v>
      </c>
      <c r="AI27" s="49">
        <v>30</v>
      </c>
      <c r="AJ27" s="49">
        <v>7</v>
      </c>
      <c r="AK27" s="49">
        <v>14</v>
      </c>
      <c r="AL27" s="49">
        <v>21</v>
      </c>
      <c r="AM27" s="49">
        <v>28</v>
      </c>
      <c r="AN27" s="49">
        <v>4</v>
      </c>
      <c r="AO27" s="49">
        <v>11</v>
      </c>
      <c r="AP27" s="49">
        <v>18</v>
      </c>
      <c r="AQ27" s="49">
        <v>25</v>
      </c>
      <c r="AR27" s="49">
        <v>2</v>
      </c>
      <c r="AS27" s="49">
        <v>9</v>
      </c>
      <c r="AT27" s="49">
        <v>16</v>
      </c>
      <c r="AU27" s="49">
        <v>23</v>
      </c>
      <c r="AV27" s="49">
        <v>30</v>
      </c>
      <c r="AW27" s="49">
        <v>6</v>
      </c>
      <c r="AX27" s="49">
        <v>13</v>
      </c>
      <c r="AY27" s="49">
        <v>20</v>
      </c>
      <c r="AZ27" s="49">
        <v>27</v>
      </c>
      <c r="BA27" s="50">
        <v>3</v>
      </c>
    </row>
    <row r="28" spans="1:53" x14ac:dyDescent="0.2">
      <c r="A28" s="51" t="s">
        <v>43</v>
      </c>
      <c r="B28" s="52" t="s">
        <v>44</v>
      </c>
      <c r="C28" s="52" t="s">
        <v>44</v>
      </c>
      <c r="D28" s="52" t="s">
        <v>44</v>
      </c>
      <c r="E28" s="52" t="s">
        <v>44</v>
      </c>
      <c r="F28" s="52" t="s">
        <v>44</v>
      </c>
      <c r="G28" s="52" t="s">
        <v>44</v>
      </c>
      <c r="H28" s="52" t="s">
        <v>44</v>
      </c>
      <c r="I28" s="52" t="s">
        <v>44</v>
      </c>
      <c r="J28" s="52" t="s">
        <v>44</v>
      </c>
      <c r="K28" s="52" t="s">
        <v>44</v>
      </c>
      <c r="L28" s="52" t="s">
        <v>44</v>
      </c>
      <c r="M28" s="52" t="s">
        <v>44</v>
      </c>
      <c r="N28" s="52" t="s">
        <v>44</v>
      </c>
      <c r="O28" s="52" t="s">
        <v>44</v>
      </c>
      <c r="P28" s="52" t="s">
        <v>44</v>
      </c>
      <c r="Q28" s="52" t="s">
        <v>45</v>
      </c>
      <c r="R28" s="52" t="s">
        <v>45</v>
      </c>
      <c r="S28" s="52" t="s">
        <v>46</v>
      </c>
      <c r="T28" s="52" t="s">
        <v>46</v>
      </c>
      <c r="U28" s="52" t="s">
        <v>46</v>
      </c>
      <c r="V28" s="52" t="s">
        <v>46</v>
      </c>
      <c r="W28" s="53" t="s">
        <v>47</v>
      </c>
      <c r="X28" s="53" t="s">
        <v>47</v>
      </c>
      <c r="Y28" s="52" t="s">
        <v>47</v>
      </c>
      <c r="Z28" s="52" t="s">
        <v>47</v>
      </c>
      <c r="AA28" s="52" t="s">
        <v>44</v>
      </c>
      <c r="AB28" s="52" t="s">
        <v>44</v>
      </c>
      <c r="AC28" s="52" t="s">
        <v>44</v>
      </c>
      <c r="AD28" s="52" t="s">
        <v>44</v>
      </c>
      <c r="AE28" s="52" t="s">
        <v>44</v>
      </c>
      <c r="AF28" s="52" t="s">
        <v>44</v>
      </c>
      <c r="AG28" s="52" t="s">
        <v>44</v>
      </c>
      <c r="AH28" s="52" t="s">
        <v>44</v>
      </c>
      <c r="AI28" s="52" t="s">
        <v>44</v>
      </c>
      <c r="AJ28" s="52" t="s">
        <v>44</v>
      </c>
      <c r="AK28" s="52" t="s">
        <v>44</v>
      </c>
      <c r="AL28" s="52" t="s">
        <v>44</v>
      </c>
      <c r="AM28" s="52" t="s">
        <v>44</v>
      </c>
      <c r="AN28" s="52" t="s">
        <v>44</v>
      </c>
      <c r="AO28" s="52" t="s">
        <v>44</v>
      </c>
      <c r="AP28" s="52" t="s">
        <v>45</v>
      </c>
      <c r="AQ28" s="52" t="s">
        <v>45</v>
      </c>
      <c r="AR28" s="52" t="s">
        <v>46</v>
      </c>
      <c r="AS28" s="52" t="s">
        <v>46</v>
      </c>
      <c r="AT28" s="52" t="s">
        <v>46</v>
      </c>
      <c r="AU28" s="52" t="s">
        <v>46</v>
      </c>
      <c r="AV28" s="52" t="s">
        <v>46</v>
      </c>
      <c r="AW28" s="52" t="s">
        <v>46</v>
      </c>
      <c r="AX28" s="52" t="s">
        <v>46</v>
      </c>
      <c r="AY28" s="52" t="s">
        <v>46</v>
      </c>
      <c r="AZ28" s="52" t="s">
        <v>46</v>
      </c>
      <c r="BA28" s="54" t="s">
        <v>46</v>
      </c>
    </row>
    <row r="29" spans="1:53" x14ac:dyDescent="0.2">
      <c r="A29" s="55" t="s">
        <v>48</v>
      </c>
      <c r="B29" s="53" t="s">
        <v>44</v>
      </c>
      <c r="C29" s="53" t="s">
        <v>44</v>
      </c>
      <c r="D29" s="53" t="s">
        <v>44</v>
      </c>
      <c r="E29" s="53" t="s">
        <v>44</v>
      </c>
      <c r="F29" s="53" t="s">
        <v>44</v>
      </c>
      <c r="G29" s="53" t="s">
        <v>44</v>
      </c>
      <c r="H29" s="53" t="s">
        <v>44</v>
      </c>
      <c r="I29" s="53" t="s">
        <v>44</v>
      </c>
      <c r="J29" s="53" t="s">
        <v>44</v>
      </c>
      <c r="K29" s="53" t="s">
        <v>44</v>
      </c>
      <c r="L29" s="53" t="s">
        <v>44</v>
      </c>
      <c r="M29" s="53" t="s">
        <v>44</v>
      </c>
      <c r="N29" s="53" t="s">
        <v>44</v>
      </c>
      <c r="O29" s="53" t="s">
        <v>44</v>
      </c>
      <c r="P29" s="53" t="s">
        <v>44</v>
      </c>
      <c r="Q29" s="53" t="s">
        <v>45</v>
      </c>
      <c r="R29" s="53" t="s">
        <v>45</v>
      </c>
      <c r="S29" s="53" t="s">
        <v>46</v>
      </c>
      <c r="T29" s="53" t="s">
        <v>46</v>
      </c>
      <c r="U29" s="53" t="s">
        <v>46</v>
      </c>
      <c r="V29" s="53" t="s">
        <v>46</v>
      </c>
      <c r="W29" s="53" t="s">
        <v>47</v>
      </c>
      <c r="X29" s="53" t="s">
        <v>47</v>
      </c>
      <c r="Y29" s="53" t="s">
        <v>47</v>
      </c>
      <c r="Z29" s="53" t="s">
        <v>47</v>
      </c>
      <c r="AA29" s="53" t="s">
        <v>44</v>
      </c>
      <c r="AB29" s="53" t="s">
        <v>44</v>
      </c>
      <c r="AC29" s="53" t="s">
        <v>44</v>
      </c>
      <c r="AD29" s="53" t="s">
        <v>44</v>
      </c>
      <c r="AE29" s="53" t="s">
        <v>44</v>
      </c>
      <c r="AF29" s="53" t="s">
        <v>44</v>
      </c>
      <c r="AG29" s="53" t="s">
        <v>44</v>
      </c>
      <c r="AH29" s="53" t="s">
        <v>44</v>
      </c>
      <c r="AI29" s="53" t="s">
        <v>44</v>
      </c>
      <c r="AJ29" s="53" t="s">
        <v>44</v>
      </c>
      <c r="AK29" s="53" t="s">
        <v>44</v>
      </c>
      <c r="AL29" s="53" t="s">
        <v>44</v>
      </c>
      <c r="AM29" s="53" t="s">
        <v>44</v>
      </c>
      <c r="AN29" s="53" t="s">
        <v>44</v>
      </c>
      <c r="AO29" s="53" t="s">
        <v>44</v>
      </c>
      <c r="AP29" s="53" t="s">
        <v>45</v>
      </c>
      <c r="AQ29" s="53" t="s">
        <v>45</v>
      </c>
      <c r="AR29" s="53" t="s">
        <v>46</v>
      </c>
      <c r="AS29" s="53" t="s">
        <v>46</v>
      </c>
      <c r="AT29" s="53" t="s">
        <v>46</v>
      </c>
      <c r="AU29" s="53" t="s">
        <v>46</v>
      </c>
      <c r="AV29" s="53" t="s">
        <v>46</v>
      </c>
      <c r="AW29" s="53" t="s">
        <v>46</v>
      </c>
      <c r="AX29" s="53" t="s">
        <v>46</v>
      </c>
      <c r="AY29" s="53" t="s">
        <v>46</v>
      </c>
      <c r="AZ29" s="53" t="s">
        <v>46</v>
      </c>
      <c r="BA29" s="56" t="s">
        <v>46</v>
      </c>
    </row>
    <row r="30" spans="1:53" x14ac:dyDescent="0.2">
      <c r="A30" s="55" t="s">
        <v>49</v>
      </c>
      <c r="B30" s="57" t="s">
        <v>44</v>
      </c>
      <c r="C30" s="57" t="s">
        <v>44</v>
      </c>
      <c r="D30" s="57" t="s">
        <v>44</v>
      </c>
      <c r="E30" s="57" t="s">
        <v>44</v>
      </c>
      <c r="F30" s="57" t="s">
        <v>44</v>
      </c>
      <c r="G30" s="57" t="s">
        <v>44</v>
      </c>
      <c r="H30" s="57" t="s">
        <v>44</v>
      </c>
      <c r="I30" s="57" t="s">
        <v>44</v>
      </c>
      <c r="J30" s="57" t="s">
        <v>44</v>
      </c>
      <c r="K30" s="53" t="s">
        <v>44</v>
      </c>
      <c r="L30" s="53" t="s">
        <v>44</v>
      </c>
      <c r="M30" s="53" t="s">
        <v>44</v>
      </c>
      <c r="N30" s="53" t="s">
        <v>44</v>
      </c>
      <c r="O30" s="53" t="s">
        <v>44</v>
      </c>
      <c r="P30" s="53" t="s">
        <v>44</v>
      </c>
      <c r="Q30" s="53" t="s">
        <v>45</v>
      </c>
      <c r="R30" s="53" t="s">
        <v>45</v>
      </c>
      <c r="S30" s="53" t="s">
        <v>46</v>
      </c>
      <c r="T30" s="53" t="s">
        <v>46</v>
      </c>
      <c r="U30" s="53" t="s">
        <v>46</v>
      </c>
      <c r="V30" s="53" t="s">
        <v>46</v>
      </c>
      <c r="W30" s="53" t="s">
        <v>47</v>
      </c>
      <c r="X30" s="53" t="s">
        <v>47</v>
      </c>
      <c r="Y30" s="53" t="s">
        <v>47</v>
      </c>
      <c r="Z30" s="53" t="s">
        <v>47</v>
      </c>
      <c r="AA30" s="53" t="s">
        <v>44</v>
      </c>
      <c r="AB30" s="53" t="s">
        <v>44</v>
      </c>
      <c r="AC30" s="53" t="s">
        <v>44</v>
      </c>
      <c r="AD30" s="53" t="s">
        <v>44</v>
      </c>
      <c r="AE30" s="53" t="s">
        <v>44</v>
      </c>
      <c r="AF30" s="53" t="s">
        <v>44</v>
      </c>
      <c r="AG30" s="53" t="s">
        <v>44</v>
      </c>
      <c r="AH30" s="53" t="s">
        <v>44</v>
      </c>
      <c r="AI30" s="53" t="s">
        <v>44</v>
      </c>
      <c r="AJ30" s="53" t="s">
        <v>44</v>
      </c>
      <c r="AK30" s="53" t="s">
        <v>44</v>
      </c>
      <c r="AL30" s="53" t="s">
        <v>44</v>
      </c>
      <c r="AM30" s="53" t="s">
        <v>44</v>
      </c>
      <c r="AN30" s="53" t="s">
        <v>44</v>
      </c>
      <c r="AO30" s="53" t="s">
        <v>44</v>
      </c>
      <c r="AP30" s="53" t="s">
        <v>45</v>
      </c>
      <c r="AQ30" s="53" t="s">
        <v>45</v>
      </c>
      <c r="AR30" s="53" t="s">
        <v>46</v>
      </c>
      <c r="AS30" s="53" t="s">
        <v>46</v>
      </c>
      <c r="AT30" s="53" t="s">
        <v>46</v>
      </c>
      <c r="AU30" s="53" t="s">
        <v>46</v>
      </c>
      <c r="AV30" s="53" t="s">
        <v>46</v>
      </c>
      <c r="AW30" s="53" t="s">
        <v>46</v>
      </c>
      <c r="AX30" s="53" t="s">
        <v>46</v>
      </c>
      <c r="AY30" s="53" t="s">
        <v>46</v>
      </c>
      <c r="AZ30" s="53" t="s">
        <v>46</v>
      </c>
      <c r="BA30" s="56" t="s">
        <v>46</v>
      </c>
    </row>
    <row r="31" spans="1:53" ht="13.5" thickBot="1" x14ac:dyDescent="0.25">
      <c r="A31" s="58" t="s">
        <v>50</v>
      </c>
      <c r="B31" s="57" t="s">
        <v>44</v>
      </c>
      <c r="C31" s="57" t="s">
        <v>44</v>
      </c>
      <c r="D31" s="57" t="s">
        <v>44</v>
      </c>
      <c r="E31" s="57" t="s">
        <v>44</v>
      </c>
      <c r="F31" s="57" t="s">
        <v>44</v>
      </c>
      <c r="G31" s="57" t="s">
        <v>44</v>
      </c>
      <c r="H31" s="57" t="s">
        <v>44</v>
      </c>
      <c r="I31" s="57" t="s">
        <v>44</v>
      </c>
      <c r="J31" s="57" t="s">
        <v>44</v>
      </c>
      <c r="K31" s="53" t="s">
        <v>44</v>
      </c>
      <c r="L31" s="53" t="s">
        <v>44</v>
      </c>
      <c r="M31" s="53" t="s">
        <v>44</v>
      </c>
      <c r="N31" s="53" t="s">
        <v>44</v>
      </c>
      <c r="O31" s="53" t="s">
        <v>44</v>
      </c>
      <c r="P31" s="53" t="s">
        <v>44</v>
      </c>
      <c r="Q31" s="53" t="s">
        <v>45</v>
      </c>
      <c r="R31" s="53" t="s">
        <v>45</v>
      </c>
      <c r="S31" s="53" t="s">
        <v>46</v>
      </c>
      <c r="T31" s="53" t="s">
        <v>46</v>
      </c>
      <c r="U31" s="53" t="s">
        <v>46</v>
      </c>
      <c r="V31" s="53" t="s">
        <v>46</v>
      </c>
      <c r="W31" s="53" t="s">
        <v>47</v>
      </c>
      <c r="X31" s="53" t="s">
        <v>47</v>
      </c>
      <c r="Y31" s="53" t="s">
        <v>47</v>
      </c>
      <c r="Z31" s="53" t="s">
        <v>47</v>
      </c>
      <c r="AA31" s="53" t="s">
        <v>44</v>
      </c>
      <c r="AB31" s="53" t="s">
        <v>44</v>
      </c>
      <c r="AC31" s="53" t="s">
        <v>44</v>
      </c>
      <c r="AD31" s="53" t="s">
        <v>44</v>
      </c>
      <c r="AE31" s="53" t="s">
        <v>44</v>
      </c>
      <c r="AF31" s="53" t="s">
        <v>44</v>
      </c>
      <c r="AG31" s="53" t="s">
        <v>44</v>
      </c>
      <c r="AH31" s="53" t="s">
        <v>44</v>
      </c>
      <c r="AI31" s="53" t="s">
        <v>44</v>
      </c>
      <c r="AJ31" s="53" t="s">
        <v>44</v>
      </c>
      <c r="AK31" s="53" t="s">
        <v>44</v>
      </c>
      <c r="AL31" s="53" t="s">
        <v>44</v>
      </c>
      <c r="AM31" s="53" t="s">
        <v>44</v>
      </c>
      <c r="AN31" s="53" t="s">
        <v>44</v>
      </c>
      <c r="AO31" s="53" t="s">
        <v>44</v>
      </c>
      <c r="AP31" s="53" t="s">
        <v>45</v>
      </c>
      <c r="AQ31" s="53" t="s">
        <v>45</v>
      </c>
      <c r="AR31" s="59" t="s">
        <v>51</v>
      </c>
      <c r="AS31" s="59"/>
      <c r="AT31" s="59"/>
      <c r="AU31" s="53"/>
      <c r="AV31" s="53"/>
      <c r="AW31" s="53"/>
      <c r="AX31" s="53"/>
      <c r="AY31" s="53"/>
      <c r="AZ31" s="53"/>
      <c r="BA31" s="60"/>
    </row>
    <row r="32" spans="1:53" ht="15.75" x14ac:dyDescent="0.25">
      <c r="A32" s="61" t="s">
        <v>52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</row>
    <row r="33" spans="1:53" x14ac:dyDescent="0.2">
      <c r="A33" s="27"/>
    </row>
    <row r="34" spans="1:53" s="64" customFormat="1" ht="12" x14ac:dyDescent="0.2">
      <c r="A34" s="63" t="s">
        <v>53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T34" s="63" t="s">
        <v>54</v>
      </c>
      <c r="U34" s="63"/>
      <c r="V34" s="63"/>
      <c r="W34" s="63"/>
      <c r="X34" s="63"/>
      <c r="Y34" s="63"/>
      <c r="Z34" s="63"/>
      <c r="AA34" s="63"/>
      <c r="AB34" s="63"/>
      <c r="AC34" s="63"/>
      <c r="AD34" s="63"/>
      <c r="AI34" s="65" t="s">
        <v>55</v>
      </c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</row>
    <row r="35" spans="1:53" s="27" customFormat="1" ht="12" thickBot="1" x14ac:dyDescent="0.25">
      <c r="AG35" s="66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</row>
    <row r="36" spans="1:53" s="27" customFormat="1" ht="24" x14ac:dyDescent="0.2">
      <c r="A36" s="68" t="s">
        <v>30</v>
      </c>
      <c r="B36" s="69" t="s">
        <v>56</v>
      </c>
      <c r="C36" s="69"/>
      <c r="D36" s="69" t="s">
        <v>57</v>
      </c>
      <c r="E36" s="69"/>
      <c r="F36" s="70" t="s">
        <v>58</v>
      </c>
      <c r="G36" s="70"/>
      <c r="H36" s="69" t="s">
        <v>59</v>
      </c>
      <c r="I36" s="69"/>
      <c r="J36" s="69"/>
      <c r="K36" s="69" t="s">
        <v>60</v>
      </c>
      <c r="L36" s="69"/>
      <c r="M36" s="70" t="s">
        <v>61</v>
      </c>
      <c r="N36" s="70"/>
      <c r="O36" s="69" t="s">
        <v>62</v>
      </c>
      <c r="P36" s="71"/>
      <c r="Q36" s="72"/>
      <c r="R36" s="72"/>
      <c r="T36" s="73" t="s">
        <v>63</v>
      </c>
      <c r="U36" s="74"/>
      <c r="V36" s="74"/>
      <c r="W36" s="74"/>
      <c r="X36" s="74"/>
      <c r="Y36" s="74"/>
      <c r="Z36" s="75"/>
      <c r="AA36" s="76" t="s">
        <v>64</v>
      </c>
      <c r="AB36" s="77"/>
      <c r="AC36" s="76" t="s">
        <v>65</v>
      </c>
      <c r="AD36" s="78"/>
      <c r="AG36" s="67"/>
      <c r="AH36" s="79" t="s">
        <v>66</v>
      </c>
      <c r="AI36" s="80"/>
      <c r="AJ36" s="80"/>
      <c r="AK36" s="80"/>
      <c r="AL36" s="80"/>
      <c r="AM36" s="80"/>
      <c r="AN36" s="80"/>
      <c r="AO36" s="80"/>
      <c r="AP36" s="80"/>
      <c r="AQ36" s="81"/>
      <c r="AR36" s="75" t="s">
        <v>67</v>
      </c>
      <c r="AS36" s="82"/>
      <c r="AT36" s="82"/>
      <c r="AU36" s="82"/>
      <c r="AV36" s="82"/>
      <c r="AW36" s="82"/>
      <c r="AX36" s="82"/>
      <c r="AY36" s="82"/>
      <c r="AZ36" s="83" t="s">
        <v>64</v>
      </c>
      <c r="BA36" s="84"/>
    </row>
    <row r="37" spans="1:53" s="27" customFormat="1" x14ac:dyDescent="0.2">
      <c r="A37" s="85" t="s">
        <v>43</v>
      </c>
      <c r="B37" s="86">
        <v>30</v>
      </c>
      <c r="C37" s="86"/>
      <c r="D37" s="86">
        <v>4</v>
      </c>
      <c r="E37" s="86"/>
      <c r="F37" s="86">
        <v>4</v>
      </c>
      <c r="G37" s="86"/>
      <c r="H37" s="86"/>
      <c r="I37" s="86"/>
      <c r="J37" s="86"/>
      <c r="K37" s="86"/>
      <c r="L37" s="86"/>
      <c r="M37" s="86">
        <v>14</v>
      </c>
      <c r="N37" s="86"/>
      <c r="O37" s="87">
        <f>SUM(B37:N37)</f>
        <v>52</v>
      </c>
      <c r="P37" s="88"/>
      <c r="Q37" s="89"/>
      <c r="R37" s="89"/>
      <c r="T37" s="90" t="s">
        <v>68</v>
      </c>
      <c r="U37" s="91"/>
      <c r="V37" s="91"/>
      <c r="W37" s="91"/>
      <c r="X37" s="91"/>
      <c r="Y37" s="91"/>
      <c r="Z37" s="92"/>
      <c r="AA37" s="93">
        <v>2</v>
      </c>
      <c r="AB37" s="93"/>
      <c r="AC37" s="93">
        <v>4</v>
      </c>
      <c r="AD37" s="94"/>
      <c r="AG37" s="67"/>
      <c r="AH37" s="95" t="s">
        <v>69</v>
      </c>
      <c r="AI37" s="96"/>
      <c r="AJ37" s="96"/>
      <c r="AK37" s="96"/>
      <c r="AL37" s="96"/>
      <c r="AM37" s="96"/>
      <c r="AN37" s="96"/>
      <c r="AO37" s="96"/>
      <c r="AP37" s="96"/>
      <c r="AQ37" s="97"/>
      <c r="AR37" s="98" t="s">
        <v>70</v>
      </c>
      <c r="AS37" s="99"/>
      <c r="AT37" s="99"/>
      <c r="AU37" s="99"/>
      <c r="AV37" s="99"/>
      <c r="AW37" s="99"/>
      <c r="AX37" s="99"/>
      <c r="AY37" s="100"/>
      <c r="AZ37" s="98" t="s">
        <v>71</v>
      </c>
      <c r="BA37" s="101"/>
    </row>
    <row r="38" spans="1:53" s="27" customFormat="1" x14ac:dyDescent="0.2">
      <c r="A38" s="85" t="s">
        <v>48</v>
      </c>
      <c r="B38" s="86">
        <v>30</v>
      </c>
      <c r="C38" s="86"/>
      <c r="D38" s="86">
        <v>4</v>
      </c>
      <c r="E38" s="86"/>
      <c r="F38" s="86">
        <v>4</v>
      </c>
      <c r="G38" s="86"/>
      <c r="H38" s="86"/>
      <c r="I38" s="86"/>
      <c r="J38" s="86"/>
      <c r="K38" s="86"/>
      <c r="L38" s="86"/>
      <c r="M38" s="86">
        <v>14</v>
      </c>
      <c r="N38" s="86"/>
      <c r="O38" s="87">
        <f>SUM(B38:N38)</f>
        <v>52</v>
      </c>
      <c r="P38" s="88"/>
      <c r="Q38" s="89"/>
      <c r="R38" s="89"/>
      <c r="T38" s="90" t="s">
        <v>72</v>
      </c>
      <c r="U38" s="91"/>
      <c r="V38" s="91"/>
      <c r="W38" s="91"/>
      <c r="X38" s="91"/>
      <c r="Y38" s="91"/>
      <c r="Z38" s="92"/>
      <c r="AA38" s="93">
        <v>4</v>
      </c>
      <c r="AB38" s="93"/>
      <c r="AC38" s="93">
        <v>4</v>
      </c>
      <c r="AD38" s="94"/>
      <c r="AG38" s="67"/>
      <c r="AH38" s="95" t="s">
        <v>73</v>
      </c>
      <c r="AI38" s="96"/>
      <c r="AJ38" s="96"/>
      <c r="AK38" s="96"/>
      <c r="AL38" s="96"/>
      <c r="AM38" s="96"/>
      <c r="AN38" s="96"/>
      <c r="AO38" s="96"/>
      <c r="AP38" s="96"/>
      <c r="AQ38" s="97"/>
      <c r="AR38" s="102"/>
      <c r="AS38" s="103"/>
      <c r="AT38" s="103"/>
      <c r="AU38" s="103"/>
      <c r="AV38" s="103"/>
      <c r="AW38" s="103"/>
      <c r="AX38" s="103"/>
      <c r="AY38" s="104"/>
      <c r="AZ38" s="102"/>
      <c r="BA38" s="105"/>
    </row>
    <row r="39" spans="1:53" s="27" customFormat="1" x14ac:dyDescent="0.2">
      <c r="A39" s="85" t="s">
        <v>49</v>
      </c>
      <c r="B39" s="86">
        <v>30</v>
      </c>
      <c r="C39" s="86"/>
      <c r="D39" s="86">
        <v>4</v>
      </c>
      <c r="E39" s="86"/>
      <c r="F39" s="86">
        <v>4</v>
      </c>
      <c r="G39" s="86"/>
      <c r="H39" s="86"/>
      <c r="I39" s="86"/>
      <c r="J39" s="86"/>
      <c r="K39" s="86"/>
      <c r="L39" s="86"/>
      <c r="M39" s="86">
        <v>14</v>
      </c>
      <c r="N39" s="86"/>
      <c r="O39" s="87">
        <f>SUM(B39:N39)</f>
        <v>52</v>
      </c>
      <c r="P39" s="88"/>
      <c r="Q39" s="89"/>
      <c r="R39" s="89"/>
      <c r="T39" s="90" t="s">
        <v>74</v>
      </c>
      <c r="U39" s="91"/>
      <c r="V39" s="91"/>
      <c r="W39" s="91"/>
      <c r="X39" s="91"/>
      <c r="Y39" s="91"/>
      <c r="Z39" s="92"/>
      <c r="AA39" s="93">
        <v>6</v>
      </c>
      <c r="AB39" s="93"/>
      <c r="AC39" s="93">
        <v>4</v>
      </c>
      <c r="AD39" s="94"/>
      <c r="AG39" s="67"/>
      <c r="AH39" s="95" t="s">
        <v>75</v>
      </c>
      <c r="AI39" s="96"/>
      <c r="AJ39" s="96"/>
      <c r="AK39" s="96"/>
      <c r="AL39" s="96"/>
      <c r="AM39" s="96"/>
      <c r="AN39" s="96"/>
      <c r="AO39" s="96"/>
      <c r="AP39" s="96"/>
      <c r="AQ39" s="97"/>
      <c r="AR39" s="102"/>
      <c r="AS39" s="103"/>
      <c r="AT39" s="103"/>
      <c r="AU39" s="103"/>
      <c r="AV39" s="103"/>
      <c r="AW39" s="103"/>
      <c r="AX39" s="103"/>
      <c r="AY39" s="104"/>
      <c r="AZ39" s="102"/>
      <c r="BA39" s="105"/>
    </row>
    <row r="40" spans="1:53" s="27" customFormat="1" ht="13.5" thickBot="1" x14ac:dyDescent="0.25">
      <c r="A40" s="106" t="s">
        <v>50</v>
      </c>
      <c r="B40" s="107">
        <v>30</v>
      </c>
      <c r="C40" s="107"/>
      <c r="D40" s="107">
        <v>4</v>
      </c>
      <c r="E40" s="107"/>
      <c r="F40" s="107">
        <v>4</v>
      </c>
      <c r="G40" s="107"/>
      <c r="H40" s="107"/>
      <c r="I40" s="107"/>
      <c r="J40" s="107"/>
      <c r="K40" s="107">
        <v>1</v>
      </c>
      <c r="L40" s="107"/>
      <c r="M40" s="107">
        <v>4</v>
      </c>
      <c r="N40" s="107"/>
      <c r="O40" s="108">
        <f>SUM(B40:N40)</f>
        <v>43</v>
      </c>
      <c r="P40" s="109"/>
      <c r="Q40" s="89"/>
      <c r="R40" s="89"/>
      <c r="T40" s="110" t="s">
        <v>76</v>
      </c>
      <c r="U40" s="111"/>
      <c r="V40" s="111"/>
      <c r="W40" s="111"/>
      <c r="X40" s="111"/>
      <c r="Y40" s="111"/>
      <c r="Z40" s="112"/>
      <c r="AA40" s="113">
        <v>8</v>
      </c>
      <c r="AB40" s="113"/>
      <c r="AC40" s="113">
        <v>4</v>
      </c>
      <c r="AD40" s="114"/>
      <c r="AG40" s="67"/>
      <c r="AH40" s="95" t="s">
        <v>77</v>
      </c>
      <c r="AI40" s="96"/>
      <c r="AJ40" s="96"/>
      <c r="AK40" s="96"/>
      <c r="AL40" s="96"/>
      <c r="AM40" s="96"/>
      <c r="AN40" s="96"/>
      <c r="AO40" s="96"/>
      <c r="AP40" s="96"/>
      <c r="AQ40" s="97"/>
      <c r="AR40" s="102"/>
      <c r="AS40" s="103"/>
      <c r="AT40" s="103"/>
      <c r="AU40" s="103"/>
      <c r="AV40" s="103"/>
      <c r="AW40" s="103"/>
      <c r="AX40" s="103"/>
      <c r="AY40" s="104"/>
      <c r="AZ40" s="102"/>
      <c r="BA40" s="105"/>
    </row>
    <row r="41" spans="1:53" s="27" customFormat="1" ht="12" thickBot="1" x14ac:dyDescent="0.25">
      <c r="A41" s="115" t="s">
        <v>78</v>
      </c>
      <c r="B41" s="116">
        <f>SUM(B37:C40)</f>
        <v>120</v>
      </c>
      <c r="C41" s="116"/>
      <c r="D41" s="116">
        <f>SUM(D37:E40)</f>
        <v>16</v>
      </c>
      <c r="E41" s="116"/>
      <c r="F41" s="116">
        <f>SUM(F37:G40)</f>
        <v>16</v>
      </c>
      <c r="G41" s="116"/>
      <c r="H41" s="116">
        <f>SUM(H37:I40)</f>
        <v>0</v>
      </c>
      <c r="I41" s="116"/>
      <c r="J41" s="116"/>
      <c r="K41" s="116">
        <f>SUM(K37:L40)</f>
        <v>1</v>
      </c>
      <c r="L41" s="116"/>
      <c r="M41" s="116">
        <f>SUM(M37:N40)</f>
        <v>46</v>
      </c>
      <c r="N41" s="116"/>
      <c r="O41" s="116">
        <f>SUM(O37:P40)</f>
        <v>199</v>
      </c>
      <c r="P41" s="117"/>
      <c r="Q41" s="89"/>
      <c r="R41" s="89"/>
      <c r="AG41" s="67"/>
      <c r="AH41" s="118"/>
      <c r="AI41" s="119"/>
      <c r="AJ41" s="119"/>
      <c r="AK41" s="119"/>
      <c r="AL41" s="119"/>
      <c r="AM41" s="119"/>
      <c r="AN41" s="119"/>
      <c r="AO41" s="119"/>
      <c r="AP41" s="119"/>
      <c r="AQ41" s="120"/>
      <c r="AR41" s="121"/>
      <c r="AS41" s="122"/>
      <c r="AT41" s="122"/>
      <c r="AU41" s="122"/>
      <c r="AV41" s="122"/>
      <c r="AW41" s="122"/>
      <c r="AX41" s="122"/>
      <c r="AY41" s="123"/>
      <c r="AZ41" s="121"/>
      <c r="BA41" s="124"/>
    </row>
    <row r="45" spans="1:53" ht="12.75" customHeight="1" x14ac:dyDescent="0.2"/>
    <row r="46" spans="1:53" ht="12.75" customHeight="1" x14ac:dyDescent="0.2"/>
  </sheetData>
  <mergeCells count="94">
    <mergeCell ref="O41:P41"/>
    <mergeCell ref="AH41:AQ41"/>
    <mergeCell ref="B41:C41"/>
    <mergeCell ref="D41:E41"/>
    <mergeCell ref="F41:G41"/>
    <mergeCell ref="H41:J41"/>
    <mergeCell ref="K41:L41"/>
    <mergeCell ref="M41:N41"/>
    <mergeCell ref="M40:N40"/>
    <mergeCell ref="O40:P40"/>
    <mergeCell ref="T40:Z40"/>
    <mergeCell ref="AA40:AB40"/>
    <mergeCell ref="AC40:AD40"/>
    <mergeCell ref="AH40:AQ40"/>
    <mergeCell ref="O39:P39"/>
    <mergeCell ref="T39:Z39"/>
    <mergeCell ref="AA39:AB39"/>
    <mergeCell ref="AC39:AD39"/>
    <mergeCell ref="AH39:AQ39"/>
    <mergeCell ref="B40:C40"/>
    <mergeCell ref="D40:E40"/>
    <mergeCell ref="F40:G40"/>
    <mergeCell ref="H40:J40"/>
    <mergeCell ref="K40:L40"/>
    <mergeCell ref="B39:C39"/>
    <mergeCell ref="D39:E39"/>
    <mergeCell ref="F39:G39"/>
    <mergeCell ref="H39:J39"/>
    <mergeCell ref="K39:L39"/>
    <mergeCell ref="M39:N39"/>
    <mergeCell ref="M38:N38"/>
    <mergeCell ref="O38:P38"/>
    <mergeCell ref="T38:Z38"/>
    <mergeCell ref="AA38:AB38"/>
    <mergeCell ref="AC38:AD38"/>
    <mergeCell ref="AH38:AQ38"/>
    <mergeCell ref="AA37:AB37"/>
    <mergeCell ref="AC37:AD37"/>
    <mergeCell ref="AH37:AQ37"/>
    <mergeCell ref="AR37:AY41"/>
    <mergeCell ref="AZ37:BA41"/>
    <mergeCell ref="B38:C38"/>
    <mergeCell ref="D38:E38"/>
    <mergeCell ref="F38:G38"/>
    <mergeCell ref="H38:J38"/>
    <mergeCell ref="K38:L38"/>
    <mergeCell ref="AR36:AY36"/>
    <mergeCell ref="AZ36:BA36"/>
    <mergeCell ref="B37:C37"/>
    <mergeCell ref="D37:E37"/>
    <mergeCell ref="F37:G37"/>
    <mergeCell ref="H37:J37"/>
    <mergeCell ref="K37:L37"/>
    <mergeCell ref="M37:N37"/>
    <mergeCell ref="O37:P37"/>
    <mergeCell ref="T37:Z37"/>
    <mergeCell ref="M36:N36"/>
    <mergeCell ref="O36:P36"/>
    <mergeCell ref="T36:Z36"/>
    <mergeCell ref="AA36:AB36"/>
    <mergeCell ref="AC36:AD36"/>
    <mergeCell ref="AH36:AQ36"/>
    <mergeCell ref="AS24:AV24"/>
    <mergeCell ref="AW24:BA24"/>
    <mergeCell ref="A34:P34"/>
    <mergeCell ref="T34:AD34"/>
    <mergeCell ref="AI34:AZ34"/>
    <mergeCell ref="B36:C36"/>
    <mergeCell ref="D36:E36"/>
    <mergeCell ref="F36:G36"/>
    <mergeCell ref="H36:J36"/>
    <mergeCell ref="K36:L36"/>
    <mergeCell ref="S24:W24"/>
    <mergeCell ref="X24:AA24"/>
    <mergeCell ref="AB24:AE24"/>
    <mergeCell ref="AF24:AI24"/>
    <mergeCell ref="AJ24:AN24"/>
    <mergeCell ref="AO24:AR24"/>
    <mergeCell ref="K19:Z19"/>
    <mergeCell ref="AB19:AO19"/>
    <mergeCell ref="K20:Z20"/>
    <mergeCell ref="AH20:AL20"/>
    <mergeCell ref="A22:BA22"/>
    <mergeCell ref="A24:A27"/>
    <mergeCell ref="B24:E24"/>
    <mergeCell ref="F24:J24"/>
    <mergeCell ref="K24:N24"/>
    <mergeCell ref="O24:R24"/>
    <mergeCell ref="I1:AQ1"/>
    <mergeCell ref="I2:AQ2"/>
    <mergeCell ref="J3:AO3"/>
    <mergeCell ref="S5:AF5"/>
    <mergeCell ref="S6:AF6"/>
    <mergeCell ref="S9:AF9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02"/>
  <sheetViews>
    <sheetView view="pageBreakPreview" topLeftCell="A22" zoomScale="60" zoomScaleNormal="100" workbookViewId="0">
      <selection activeCell="BX32" sqref="BX32"/>
    </sheetView>
  </sheetViews>
  <sheetFormatPr defaultRowHeight="12.75" x14ac:dyDescent="0.2"/>
  <cols>
    <col min="1" max="1" width="7.140625" style="9" customWidth="1"/>
    <col min="2" max="2" width="40.85546875" style="9" customWidth="1"/>
    <col min="3" max="3" width="4.5703125" style="9" customWidth="1"/>
    <col min="4" max="4" width="6.7109375" style="9" customWidth="1"/>
    <col min="5" max="6" width="5.140625" style="9" customWidth="1"/>
    <col min="7" max="7" width="6.7109375" style="9" customWidth="1"/>
    <col min="8" max="8" width="6.7109375" style="9" bestFit="1" customWidth="1"/>
    <col min="9" max="9" width="7.42578125" style="9" customWidth="1"/>
    <col min="10" max="10" width="5.42578125" style="9" customWidth="1"/>
    <col min="11" max="11" width="5.7109375" style="9" customWidth="1"/>
    <col min="12" max="12" width="6" style="9" customWidth="1"/>
    <col min="13" max="13" width="7.7109375" style="9" customWidth="1"/>
    <col min="14" max="15" width="5.85546875" style="9" customWidth="1"/>
    <col min="16" max="21" width="5.85546875" style="519" customWidth="1"/>
    <col min="22" max="22" width="4" style="9" hidden="1" customWidth="1"/>
    <col min="23" max="23" width="3.7109375" style="9" hidden="1" customWidth="1"/>
    <col min="24" max="24" width="9.140625" style="9" hidden="1" customWidth="1"/>
    <col min="25" max="32" width="2.140625" style="9" hidden="1" customWidth="1"/>
    <col min="33" max="33" width="2.7109375" style="9" hidden="1" customWidth="1"/>
    <col min="34" max="34" width="0.85546875" style="9" hidden="1" customWidth="1"/>
    <col min="35" max="42" width="3.140625" style="9" hidden="1" customWidth="1"/>
    <col min="43" max="43" width="2.7109375" style="9" hidden="1" customWidth="1"/>
    <col min="44" max="44" width="0.85546875" style="9" hidden="1" customWidth="1"/>
    <col min="45" max="46" width="2.7109375" style="9" hidden="1" customWidth="1"/>
    <col min="47" max="48" width="3.5703125" style="9" hidden="1" customWidth="1"/>
    <col min="49" max="52" width="2.140625" style="9" hidden="1" customWidth="1"/>
    <col min="53" max="53" width="2.7109375" style="9" hidden="1" customWidth="1"/>
    <col min="54" max="54" width="0.85546875" style="9" hidden="1" customWidth="1"/>
    <col min="55" max="55" width="2" style="9" hidden="1" customWidth="1"/>
    <col min="56" max="56" width="3.5703125" style="9" hidden="1" customWidth="1"/>
    <col min="57" max="62" width="2.140625" style="9" hidden="1" customWidth="1"/>
    <col min="63" max="63" width="2.7109375" style="9" hidden="1" customWidth="1"/>
    <col min="64" max="64" width="0.85546875" style="9" hidden="1" customWidth="1"/>
    <col min="65" max="65" width="2.140625" style="9" hidden="1" customWidth="1"/>
    <col min="66" max="67" width="3.140625" style="9" hidden="1" customWidth="1"/>
    <col min="68" max="72" width="2.140625" style="9" hidden="1" customWidth="1"/>
    <col min="73" max="73" width="5.7109375" style="9" hidden="1" customWidth="1"/>
    <col min="74" max="74" width="9.140625" style="126"/>
    <col min="75" max="256" width="9.140625" style="9"/>
    <col min="257" max="257" width="7.140625" style="9" customWidth="1"/>
    <col min="258" max="258" width="40.85546875" style="9" customWidth="1"/>
    <col min="259" max="259" width="4.5703125" style="9" customWidth="1"/>
    <col min="260" max="260" width="6.7109375" style="9" customWidth="1"/>
    <col min="261" max="262" width="5.140625" style="9" customWidth="1"/>
    <col min="263" max="263" width="6.7109375" style="9" customWidth="1"/>
    <col min="264" max="264" width="6.7109375" style="9" bestFit="1" customWidth="1"/>
    <col min="265" max="265" width="7.42578125" style="9" customWidth="1"/>
    <col min="266" max="266" width="5.42578125" style="9" customWidth="1"/>
    <col min="267" max="267" width="5.7109375" style="9" customWidth="1"/>
    <col min="268" max="268" width="6" style="9" customWidth="1"/>
    <col min="269" max="269" width="7.7109375" style="9" customWidth="1"/>
    <col min="270" max="277" width="5.85546875" style="9" customWidth="1"/>
    <col min="278" max="329" width="0" style="9" hidden="1" customWidth="1"/>
    <col min="330" max="512" width="9.140625" style="9"/>
    <col min="513" max="513" width="7.140625" style="9" customWidth="1"/>
    <col min="514" max="514" width="40.85546875" style="9" customWidth="1"/>
    <col min="515" max="515" width="4.5703125" style="9" customWidth="1"/>
    <col min="516" max="516" width="6.7109375" style="9" customWidth="1"/>
    <col min="517" max="518" width="5.140625" style="9" customWidth="1"/>
    <col min="519" max="519" width="6.7109375" style="9" customWidth="1"/>
    <col min="520" max="520" width="6.7109375" style="9" bestFit="1" customWidth="1"/>
    <col min="521" max="521" width="7.42578125" style="9" customWidth="1"/>
    <col min="522" max="522" width="5.42578125" style="9" customWidth="1"/>
    <col min="523" max="523" width="5.7109375" style="9" customWidth="1"/>
    <col min="524" max="524" width="6" style="9" customWidth="1"/>
    <col min="525" max="525" width="7.7109375" style="9" customWidth="1"/>
    <col min="526" max="533" width="5.85546875" style="9" customWidth="1"/>
    <col min="534" max="585" width="0" style="9" hidden="1" customWidth="1"/>
    <col min="586" max="768" width="9.140625" style="9"/>
    <col min="769" max="769" width="7.140625" style="9" customWidth="1"/>
    <col min="770" max="770" width="40.85546875" style="9" customWidth="1"/>
    <col min="771" max="771" width="4.5703125" style="9" customWidth="1"/>
    <col min="772" max="772" width="6.7109375" style="9" customWidth="1"/>
    <col min="773" max="774" width="5.140625" style="9" customWidth="1"/>
    <col min="775" max="775" width="6.7109375" style="9" customWidth="1"/>
    <col min="776" max="776" width="6.7109375" style="9" bestFit="1" customWidth="1"/>
    <col min="777" max="777" width="7.42578125" style="9" customWidth="1"/>
    <col min="778" max="778" width="5.42578125" style="9" customWidth="1"/>
    <col min="779" max="779" width="5.7109375" style="9" customWidth="1"/>
    <col min="780" max="780" width="6" style="9" customWidth="1"/>
    <col min="781" max="781" width="7.7109375" style="9" customWidth="1"/>
    <col min="782" max="789" width="5.85546875" style="9" customWidth="1"/>
    <col min="790" max="841" width="0" style="9" hidden="1" customWidth="1"/>
    <col min="842" max="1024" width="9.140625" style="9"/>
    <col min="1025" max="1025" width="7.140625" style="9" customWidth="1"/>
    <col min="1026" max="1026" width="40.85546875" style="9" customWidth="1"/>
    <col min="1027" max="1027" width="4.5703125" style="9" customWidth="1"/>
    <col min="1028" max="1028" width="6.7109375" style="9" customWidth="1"/>
    <col min="1029" max="1030" width="5.140625" style="9" customWidth="1"/>
    <col min="1031" max="1031" width="6.7109375" style="9" customWidth="1"/>
    <col min="1032" max="1032" width="6.7109375" style="9" bestFit="1" customWidth="1"/>
    <col min="1033" max="1033" width="7.42578125" style="9" customWidth="1"/>
    <col min="1034" max="1034" width="5.42578125" style="9" customWidth="1"/>
    <col min="1035" max="1035" width="5.7109375" style="9" customWidth="1"/>
    <col min="1036" max="1036" width="6" style="9" customWidth="1"/>
    <col min="1037" max="1037" width="7.7109375" style="9" customWidth="1"/>
    <col min="1038" max="1045" width="5.85546875" style="9" customWidth="1"/>
    <col min="1046" max="1097" width="0" style="9" hidden="1" customWidth="1"/>
    <col min="1098" max="1280" width="9.140625" style="9"/>
    <col min="1281" max="1281" width="7.140625" style="9" customWidth="1"/>
    <col min="1282" max="1282" width="40.85546875" style="9" customWidth="1"/>
    <col min="1283" max="1283" width="4.5703125" style="9" customWidth="1"/>
    <col min="1284" max="1284" width="6.7109375" style="9" customWidth="1"/>
    <col min="1285" max="1286" width="5.140625" style="9" customWidth="1"/>
    <col min="1287" max="1287" width="6.7109375" style="9" customWidth="1"/>
    <col min="1288" max="1288" width="6.7109375" style="9" bestFit="1" customWidth="1"/>
    <col min="1289" max="1289" width="7.42578125" style="9" customWidth="1"/>
    <col min="1290" max="1290" width="5.42578125" style="9" customWidth="1"/>
    <col min="1291" max="1291" width="5.7109375" style="9" customWidth="1"/>
    <col min="1292" max="1292" width="6" style="9" customWidth="1"/>
    <col min="1293" max="1293" width="7.7109375" style="9" customWidth="1"/>
    <col min="1294" max="1301" width="5.85546875" style="9" customWidth="1"/>
    <col min="1302" max="1353" width="0" style="9" hidden="1" customWidth="1"/>
    <col min="1354" max="1536" width="9.140625" style="9"/>
    <col min="1537" max="1537" width="7.140625" style="9" customWidth="1"/>
    <col min="1538" max="1538" width="40.85546875" style="9" customWidth="1"/>
    <col min="1539" max="1539" width="4.5703125" style="9" customWidth="1"/>
    <col min="1540" max="1540" width="6.7109375" style="9" customWidth="1"/>
    <col min="1541" max="1542" width="5.140625" style="9" customWidth="1"/>
    <col min="1543" max="1543" width="6.7109375" style="9" customWidth="1"/>
    <col min="1544" max="1544" width="6.7109375" style="9" bestFit="1" customWidth="1"/>
    <col min="1545" max="1545" width="7.42578125" style="9" customWidth="1"/>
    <col min="1546" max="1546" width="5.42578125" style="9" customWidth="1"/>
    <col min="1547" max="1547" width="5.7109375" style="9" customWidth="1"/>
    <col min="1548" max="1548" width="6" style="9" customWidth="1"/>
    <col min="1549" max="1549" width="7.7109375" style="9" customWidth="1"/>
    <col min="1550" max="1557" width="5.85546875" style="9" customWidth="1"/>
    <col min="1558" max="1609" width="0" style="9" hidden="1" customWidth="1"/>
    <col min="1610" max="1792" width="9.140625" style="9"/>
    <col min="1793" max="1793" width="7.140625" style="9" customWidth="1"/>
    <col min="1794" max="1794" width="40.85546875" style="9" customWidth="1"/>
    <col min="1795" max="1795" width="4.5703125" style="9" customWidth="1"/>
    <col min="1796" max="1796" width="6.7109375" style="9" customWidth="1"/>
    <col min="1797" max="1798" width="5.140625" style="9" customWidth="1"/>
    <col min="1799" max="1799" width="6.7109375" style="9" customWidth="1"/>
    <col min="1800" max="1800" width="6.7109375" style="9" bestFit="1" customWidth="1"/>
    <col min="1801" max="1801" width="7.42578125" style="9" customWidth="1"/>
    <col min="1802" max="1802" width="5.42578125" style="9" customWidth="1"/>
    <col min="1803" max="1803" width="5.7109375" style="9" customWidth="1"/>
    <col min="1804" max="1804" width="6" style="9" customWidth="1"/>
    <col min="1805" max="1805" width="7.7109375" style="9" customWidth="1"/>
    <col min="1806" max="1813" width="5.85546875" style="9" customWidth="1"/>
    <col min="1814" max="1865" width="0" style="9" hidden="1" customWidth="1"/>
    <col min="1866" max="2048" width="9.140625" style="9"/>
    <col min="2049" max="2049" width="7.140625" style="9" customWidth="1"/>
    <col min="2050" max="2050" width="40.85546875" style="9" customWidth="1"/>
    <col min="2051" max="2051" width="4.5703125" style="9" customWidth="1"/>
    <col min="2052" max="2052" width="6.7109375" style="9" customWidth="1"/>
    <col min="2053" max="2054" width="5.140625" style="9" customWidth="1"/>
    <col min="2055" max="2055" width="6.7109375" style="9" customWidth="1"/>
    <col min="2056" max="2056" width="6.7109375" style="9" bestFit="1" customWidth="1"/>
    <col min="2057" max="2057" width="7.42578125" style="9" customWidth="1"/>
    <col min="2058" max="2058" width="5.42578125" style="9" customWidth="1"/>
    <col min="2059" max="2059" width="5.7109375" style="9" customWidth="1"/>
    <col min="2060" max="2060" width="6" style="9" customWidth="1"/>
    <col min="2061" max="2061" width="7.7109375" style="9" customWidth="1"/>
    <col min="2062" max="2069" width="5.85546875" style="9" customWidth="1"/>
    <col min="2070" max="2121" width="0" style="9" hidden="1" customWidth="1"/>
    <col min="2122" max="2304" width="9.140625" style="9"/>
    <col min="2305" max="2305" width="7.140625" style="9" customWidth="1"/>
    <col min="2306" max="2306" width="40.85546875" style="9" customWidth="1"/>
    <col min="2307" max="2307" width="4.5703125" style="9" customWidth="1"/>
    <col min="2308" max="2308" width="6.7109375" style="9" customWidth="1"/>
    <col min="2309" max="2310" width="5.140625" style="9" customWidth="1"/>
    <col min="2311" max="2311" width="6.7109375" style="9" customWidth="1"/>
    <col min="2312" max="2312" width="6.7109375" style="9" bestFit="1" customWidth="1"/>
    <col min="2313" max="2313" width="7.42578125" style="9" customWidth="1"/>
    <col min="2314" max="2314" width="5.42578125" style="9" customWidth="1"/>
    <col min="2315" max="2315" width="5.7109375" style="9" customWidth="1"/>
    <col min="2316" max="2316" width="6" style="9" customWidth="1"/>
    <col min="2317" max="2317" width="7.7109375" style="9" customWidth="1"/>
    <col min="2318" max="2325" width="5.85546875" style="9" customWidth="1"/>
    <col min="2326" max="2377" width="0" style="9" hidden="1" customWidth="1"/>
    <col min="2378" max="2560" width="9.140625" style="9"/>
    <col min="2561" max="2561" width="7.140625" style="9" customWidth="1"/>
    <col min="2562" max="2562" width="40.85546875" style="9" customWidth="1"/>
    <col min="2563" max="2563" width="4.5703125" style="9" customWidth="1"/>
    <col min="2564" max="2564" width="6.7109375" style="9" customWidth="1"/>
    <col min="2565" max="2566" width="5.140625" style="9" customWidth="1"/>
    <col min="2567" max="2567" width="6.7109375" style="9" customWidth="1"/>
    <col min="2568" max="2568" width="6.7109375" style="9" bestFit="1" customWidth="1"/>
    <col min="2569" max="2569" width="7.42578125" style="9" customWidth="1"/>
    <col min="2570" max="2570" width="5.42578125" style="9" customWidth="1"/>
    <col min="2571" max="2571" width="5.7109375" style="9" customWidth="1"/>
    <col min="2572" max="2572" width="6" style="9" customWidth="1"/>
    <col min="2573" max="2573" width="7.7109375" style="9" customWidth="1"/>
    <col min="2574" max="2581" width="5.85546875" style="9" customWidth="1"/>
    <col min="2582" max="2633" width="0" style="9" hidden="1" customWidth="1"/>
    <col min="2634" max="2816" width="9.140625" style="9"/>
    <col min="2817" max="2817" width="7.140625" style="9" customWidth="1"/>
    <col min="2818" max="2818" width="40.85546875" style="9" customWidth="1"/>
    <col min="2819" max="2819" width="4.5703125" style="9" customWidth="1"/>
    <col min="2820" max="2820" width="6.7109375" style="9" customWidth="1"/>
    <col min="2821" max="2822" width="5.140625" style="9" customWidth="1"/>
    <col min="2823" max="2823" width="6.7109375" style="9" customWidth="1"/>
    <col min="2824" max="2824" width="6.7109375" style="9" bestFit="1" customWidth="1"/>
    <col min="2825" max="2825" width="7.42578125" style="9" customWidth="1"/>
    <col min="2826" max="2826" width="5.42578125" style="9" customWidth="1"/>
    <col min="2827" max="2827" width="5.7109375" style="9" customWidth="1"/>
    <col min="2828" max="2828" width="6" style="9" customWidth="1"/>
    <col min="2829" max="2829" width="7.7109375" style="9" customWidth="1"/>
    <col min="2830" max="2837" width="5.85546875" style="9" customWidth="1"/>
    <col min="2838" max="2889" width="0" style="9" hidden="1" customWidth="1"/>
    <col min="2890" max="3072" width="9.140625" style="9"/>
    <col min="3073" max="3073" width="7.140625" style="9" customWidth="1"/>
    <col min="3074" max="3074" width="40.85546875" style="9" customWidth="1"/>
    <col min="3075" max="3075" width="4.5703125" style="9" customWidth="1"/>
    <col min="3076" max="3076" width="6.7109375" style="9" customWidth="1"/>
    <col min="3077" max="3078" width="5.140625" style="9" customWidth="1"/>
    <col min="3079" max="3079" width="6.7109375" style="9" customWidth="1"/>
    <col min="3080" max="3080" width="6.7109375" style="9" bestFit="1" customWidth="1"/>
    <col min="3081" max="3081" width="7.42578125" style="9" customWidth="1"/>
    <col min="3082" max="3082" width="5.42578125" style="9" customWidth="1"/>
    <col min="3083" max="3083" width="5.7109375" style="9" customWidth="1"/>
    <col min="3084" max="3084" width="6" style="9" customWidth="1"/>
    <col min="3085" max="3085" width="7.7109375" style="9" customWidth="1"/>
    <col min="3086" max="3093" width="5.85546875" style="9" customWidth="1"/>
    <col min="3094" max="3145" width="0" style="9" hidden="1" customWidth="1"/>
    <col min="3146" max="3328" width="9.140625" style="9"/>
    <col min="3329" max="3329" width="7.140625" style="9" customWidth="1"/>
    <col min="3330" max="3330" width="40.85546875" style="9" customWidth="1"/>
    <col min="3331" max="3331" width="4.5703125" style="9" customWidth="1"/>
    <col min="3332" max="3332" width="6.7109375" style="9" customWidth="1"/>
    <col min="3333" max="3334" width="5.140625" style="9" customWidth="1"/>
    <col min="3335" max="3335" width="6.7109375" style="9" customWidth="1"/>
    <col min="3336" max="3336" width="6.7109375" style="9" bestFit="1" customWidth="1"/>
    <col min="3337" max="3337" width="7.42578125" style="9" customWidth="1"/>
    <col min="3338" max="3338" width="5.42578125" style="9" customWidth="1"/>
    <col min="3339" max="3339" width="5.7109375" style="9" customWidth="1"/>
    <col min="3340" max="3340" width="6" style="9" customWidth="1"/>
    <col min="3341" max="3341" width="7.7109375" style="9" customWidth="1"/>
    <col min="3342" max="3349" width="5.85546875" style="9" customWidth="1"/>
    <col min="3350" max="3401" width="0" style="9" hidden="1" customWidth="1"/>
    <col min="3402" max="3584" width="9.140625" style="9"/>
    <col min="3585" max="3585" width="7.140625" style="9" customWidth="1"/>
    <col min="3586" max="3586" width="40.85546875" style="9" customWidth="1"/>
    <col min="3587" max="3587" width="4.5703125" style="9" customWidth="1"/>
    <col min="3588" max="3588" width="6.7109375" style="9" customWidth="1"/>
    <col min="3589" max="3590" width="5.140625" style="9" customWidth="1"/>
    <col min="3591" max="3591" width="6.7109375" style="9" customWidth="1"/>
    <col min="3592" max="3592" width="6.7109375" style="9" bestFit="1" customWidth="1"/>
    <col min="3593" max="3593" width="7.42578125" style="9" customWidth="1"/>
    <col min="3594" max="3594" width="5.42578125" style="9" customWidth="1"/>
    <col min="3595" max="3595" width="5.7109375" style="9" customWidth="1"/>
    <col min="3596" max="3596" width="6" style="9" customWidth="1"/>
    <col min="3597" max="3597" width="7.7109375" style="9" customWidth="1"/>
    <col min="3598" max="3605" width="5.85546875" style="9" customWidth="1"/>
    <col min="3606" max="3657" width="0" style="9" hidden="1" customWidth="1"/>
    <col min="3658" max="3840" width="9.140625" style="9"/>
    <col min="3841" max="3841" width="7.140625" style="9" customWidth="1"/>
    <col min="3842" max="3842" width="40.85546875" style="9" customWidth="1"/>
    <col min="3843" max="3843" width="4.5703125" style="9" customWidth="1"/>
    <col min="3844" max="3844" width="6.7109375" style="9" customWidth="1"/>
    <col min="3845" max="3846" width="5.140625" style="9" customWidth="1"/>
    <col min="3847" max="3847" width="6.7109375" style="9" customWidth="1"/>
    <col min="3848" max="3848" width="6.7109375" style="9" bestFit="1" customWidth="1"/>
    <col min="3849" max="3849" width="7.42578125" style="9" customWidth="1"/>
    <col min="3850" max="3850" width="5.42578125" style="9" customWidth="1"/>
    <col min="3851" max="3851" width="5.7109375" style="9" customWidth="1"/>
    <col min="3852" max="3852" width="6" style="9" customWidth="1"/>
    <col min="3853" max="3853" width="7.7109375" style="9" customWidth="1"/>
    <col min="3854" max="3861" width="5.85546875" style="9" customWidth="1"/>
    <col min="3862" max="3913" width="0" style="9" hidden="1" customWidth="1"/>
    <col min="3914" max="4096" width="9.140625" style="9"/>
    <col min="4097" max="4097" width="7.140625" style="9" customWidth="1"/>
    <col min="4098" max="4098" width="40.85546875" style="9" customWidth="1"/>
    <col min="4099" max="4099" width="4.5703125" style="9" customWidth="1"/>
    <col min="4100" max="4100" width="6.7109375" style="9" customWidth="1"/>
    <col min="4101" max="4102" width="5.140625" style="9" customWidth="1"/>
    <col min="4103" max="4103" width="6.7109375" style="9" customWidth="1"/>
    <col min="4104" max="4104" width="6.7109375" style="9" bestFit="1" customWidth="1"/>
    <col min="4105" max="4105" width="7.42578125" style="9" customWidth="1"/>
    <col min="4106" max="4106" width="5.42578125" style="9" customWidth="1"/>
    <col min="4107" max="4107" width="5.7109375" style="9" customWidth="1"/>
    <col min="4108" max="4108" width="6" style="9" customWidth="1"/>
    <col min="4109" max="4109" width="7.7109375" style="9" customWidth="1"/>
    <col min="4110" max="4117" width="5.85546875" style="9" customWidth="1"/>
    <col min="4118" max="4169" width="0" style="9" hidden="1" customWidth="1"/>
    <col min="4170" max="4352" width="9.140625" style="9"/>
    <col min="4353" max="4353" width="7.140625" style="9" customWidth="1"/>
    <col min="4354" max="4354" width="40.85546875" style="9" customWidth="1"/>
    <col min="4355" max="4355" width="4.5703125" style="9" customWidth="1"/>
    <col min="4356" max="4356" width="6.7109375" style="9" customWidth="1"/>
    <col min="4357" max="4358" width="5.140625" style="9" customWidth="1"/>
    <col min="4359" max="4359" width="6.7109375" style="9" customWidth="1"/>
    <col min="4360" max="4360" width="6.7109375" style="9" bestFit="1" customWidth="1"/>
    <col min="4361" max="4361" width="7.42578125" style="9" customWidth="1"/>
    <col min="4362" max="4362" width="5.42578125" style="9" customWidth="1"/>
    <col min="4363" max="4363" width="5.7109375" style="9" customWidth="1"/>
    <col min="4364" max="4364" width="6" style="9" customWidth="1"/>
    <col min="4365" max="4365" width="7.7109375" style="9" customWidth="1"/>
    <col min="4366" max="4373" width="5.85546875" style="9" customWidth="1"/>
    <col min="4374" max="4425" width="0" style="9" hidden="1" customWidth="1"/>
    <col min="4426" max="4608" width="9.140625" style="9"/>
    <col min="4609" max="4609" width="7.140625" style="9" customWidth="1"/>
    <col min="4610" max="4610" width="40.85546875" style="9" customWidth="1"/>
    <col min="4611" max="4611" width="4.5703125" style="9" customWidth="1"/>
    <col min="4612" max="4612" width="6.7109375" style="9" customWidth="1"/>
    <col min="4613" max="4614" width="5.140625" style="9" customWidth="1"/>
    <col min="4615" max="4615" width="6.7109375" style="9" customWidth="1"/>
    <col min="4616" max="4616" width="6.7109375" style="9" bestFit="1" customWidth="1"/>
    <col min="4617" max="4617" width="7.42578125" style="9" customWidth="1"/>
    <col min="4618" max="4618" width="5.42578125" style="9" customWidth="1"/>
    <col min="4619" max="4619" width="5.7109375" style="9" customWidth="1"/>
    <col min="4620" max="4620" width="6" style="9" customWidth="1"/>
    <col min="4621" max="4621" width="7.7109375" style="9" customWidth="1"/>
    <col min="4622" max="4629" width="5.85546875" style="9" customWidth="1"/>
    <col min="4630" max="4681" width="0" style="9" hidden="1" customWidth="1"/>
    <col min="4682" max="4864" width="9.140625" style="9"/>
    <col min="4865" max="4865" width="7.140625" style="9" customWidth="1"/>
    <col min="4866" max="4866" width="40.85546875" style="9" customWidth="1"/>
    <col min="4867" max="4867" width="4.5703125" style="9" customWidth="1"/>
    <col min="4868" max="4868" width="6.7109375" style="9" customWidth="1"/>
    <col min="4869" max="4870" width="5.140625" style="9" customWidth="1"/>
    <col min="4871" max="4871" width="6.7109375" style="9" customWidth="1"/>
    <col min="4872" max="4872" width="6.7109375" style="9" bestFit="1" customWidth="1"/>
    <col min="4873" max="4873" width="7.42578125" style="9" customWidth="1"/>
    <col min="4874" max="4874" width="5.42578125" style="9" customWidth="1"/>
    <col min="4875" max="4875" width="5.7109375" style="9" customWidth="1"/>
    <col min="4876" max="4876" width="6" style="9" customWidth="1"/>
    <col min="4877" max="4877" width="7.7109375" style="9" customWidth="1"/>
    <col min="4878" max="4885" width="5.85546875" style="9" customWidth="1"/>
    <col min="4886" max="4937" width="0" style="9" hidden="1" customWidth="1"/>
    <col min="4938" max="5120" width="9.140625" style="9"/>
    <col min="5121" max="5121" width="7.140625" style="9" customWidth="1"/>
    <col min="5122" max="5122" width="40.85546875" style="9" customWidth="1"/>
    <col min="5123" max="5123" width="4.5703125" style="9" customWidth="1"/>
    <col min="5124" max="5124" width="6.7109375" style="9" customWidth="1"/>
    <col min="5125" max="5126" width="5.140625" style="9" customWidth="1"/>
    <col min="5127" max="5127" width="6.7109375" style="9" customWidth="1"/>
    <col min="5128" max="5128" width="6.7109375" style="9" bestFit="1" customWidth="1"/>
    <col min="5129" max="5129" width="7.42578125" style="9" customWidth="1"/>
    <col min="5130" max="5130" width="5.42578125" style="9" customWidth="1"/>
    <col min="5131" max="5131" width="5.7109375" style="9" customWidth="1"/>
    <col min="5132" max="5132" width="6" style="9" customWidth="1"/>
    <col min="5133" max="5133" width="7.7109375" style="9" customWidth="1"/>
    <col min="5134" max="5141" width="5.85546875" style="9" customWidth="1"/>
    <col min="5142" max="5193" width="0" style="9" hidden="1" customWidth="1"/>
    <col min="5194" max="5376" width="9.140625" style="9"/>
    <col min="5377" max="5377" width="7.140625" style="9" customWidth="1"/>
    <col min="5378" max="5378" width="40.85546875" style="9" customWidth="1"/>
    <col min="5379" max="5379" width="4.5703125" style="9" customWidth="1"/>
    <col min="5380" max="5380" width="6.7109375" style="9" customWidth="1"/>
    <col min="5381" max="5382" width="5.140625" style="9" customWidth="1"/>
    <col min="5383" max="5383" width="6.7109375" style="9" customWidth="1"/>
    <col min="5384" max="5384" width="6.7109375" style="9" bestFit="1" customWidth="1"/>
    <col min="5385" max="5385" width="7.42578125" style="9" customWidth="1"/>
    <col min="5386" max="5386" width="5.42578125" style="9" customWidth="1"/>
    <col min="5387" max="5387" width="5.7109375" style="9" customWidth="1"/>
    <col min="5388" max="5388" width="6" style="9" customWidth="1"/>
    <col min="5389" max="5389" width="7.7109375" style="9" customWidth="1"/>
    <col min="5390" max="5397" width="5.85546875" style="9" customWidth="1"/>
    <col min="5398" max="5449" width="0" style="9" hidden="1" customWidth="1"/>
    <col min="5450" max="5632" width="9.140625" style="9"/>
    <col min="5633" max="5633" width="7.140625" style="9" customWidth="1"/>
    <col min="5634" max="5634" width="40.85546875" style="9" customWidth="1"/>
    <col min="5635" max="5635" width="4.5703125" style="9" customWidth="1"/>
    <col min="5636" max="5636" width="6.7109375" style="9" customWidth="1"/>
    <col min="5637" max="5638" width="5.140625" style="9" customWidth="1"/>
    <col min="5639" max="5639" width="6.7109375" style="9" customWidth="1"/>
    <col min="5640" max="5640" width="6.7109375" style="9" bestFit="1" customWidth="1"/>
    <col min="5641" max="5641" width="7.42578125" style="9" customWidth="1"/>
    <col min="5642" max="5642" width="5.42578125" style="9" customWidth="1"/>
    <col min="5643" max="5643" width="5.7109375" style="9" customWidth="1"/>
    <col min="5644" max="5644" width="6" style="9" customWidth="1"/>
    <col min="5645" max="5645" width="7.7109375" style="9" customWidth="1"/>
    <col min="5646" max="5653" width="5.85546875" style="9" customWidth="1"/>
    <col min="5654" max="5705" width="0" style="9" hidden="1" customWidth="1"/>
    <col min="5706" max="5888" width="9.140625" style="9"/>
    <col min="5889" max="5889" width="7.140625" style="9" customWidth="1"/>
    <col min="5890" max="5890" width="40.85546875" style="9" customWidth="1"/>
    <col min="5891" max="5891" width="4.5703125" style="9" customWidth="1"/>
    <col min="5892" max="5892" width="6.7109375" style="9" customWidth="1"/>
    <col min="5893" max="5894" width="5.140625" style="9" customWidth="1"/>
    <col min="5895" max="5895" width="6.7109375" style="9" customWidth="1"/>
    <col min="5896" max="5896" width="6.7109375" style="9" bestFit="1" customWidth="1"/>
    <col min="5897" max="5897" width="7.42578125" style="9" customWidth="1"/>
    <col min="5898" max="5898" width="5.42578125" style="9" customWidth="1"/>
    <col min="5899" max="5899" width="5.7109375" style="9" customWidth="1"/>
    <col min="5900" max="5900" width="6" style="9" customWidth="1"/>
    <col min="5901" max="5901" width="7.7109375" style="9" customWidth="1"/>
    <col min="5902" max="5909" width="5.85546875" style="9" customWidth="1"/>
    <col min="5910" max="5961" width="0" style="9" hidden="1" customWidth="1"/>
    <col min="5962" max="6144" width="9.140625" style="9"/>
    <col min="6145" max="6145" width="7.140625" style="9" customWidth="1"/>
    <col min="6146" max="6146" width="40.85546875" style="9" customWidth="1"/>
    <col min="6147" max="6147" width="4.5703125" style="9" customWidth="1"/>
    <col min="6148" max="6148" width="6.7109375" style="9" customWidth="1"/>
    <col min="6149" max="6150" width="5.140625" style="9" customWidth="1"/>
    <col min="6151" max="6151" width="6.7109375" style="9" customWidth="1"/>
    <col min="6152" max="6152" width="6.7109375" style="9" bestFit="1" customWidth="1"/>
    <col min="6153" max="6153" width="7.42578125" style="9" customWidth="1"/>
    <col min="6154" max="6154" width="5.42578125" style="9" customWidth="1"/>
    <col min="6155" max="6155" width="5.7109375" style="9" customWidth="1"/>
    <col min="6156" max="6156" width="6" style="9" customWidth="1"/>
    <col min="6157" max="6157" width="7.7109375" style="9" customWidth="1"/>
    <col min="6158" max="6165" width="5.85546875" style="9" customWidth="1"/>
    <col min="6166" max="6217" width="0" style="9" hidden="1" customWidth="1"/>
    <col min="6218" max="6400" width="9.140625" style="9"/>
    <col min="6401" max="6401" width="7.140625" style="9" customWidth="1"/>
    <col min="6402" max="6402" width="40.85546875" style="9" customWidth="1"/>
    <col min="6403" max="6403" width="4.5703125" style="9" customWidth="1"/>
    <col min="6404" max="6404" width="6.7109375" style="9" customWidth="1"/>
    <col min="6405" max="6406" width="5.140625" style="9" customWidth="1"/>
    <col min="6407" max="6407" width="6.7109375" style="9" customWidth="1"/>
    <col min="6408" max="6408" width="6.7109375" style="9" bestFit="1" customWidth="1"/>
    <col min="6409" max="6409" width="7.42578125" style="9" customWidth="1"/>
    <col min="6410" max="6410" width="5.42578125" style="9" customWidth="1"/>
    <col min="6411" max="6411" width="5.7109375" style="9" customWidth="1"/>
    <col min="6412" max="6412" width="6" style="9" customWidth="1"/>
    <col min="6413" max="6413" width="7.7109375" style="9" customWidth="1"/>
    <col min="6414" max="6421" width="5.85546875" style="9" customWidth="1"/>
    <col min="6422" max="6473" width="0" style="9" hidden="1" customWidth="1"/>
    <col min="6474" max="6656" width="9.140625" style="9"/>
    <col min="6657" max="6657" width="7.140625" style="9" customWidth="1"/>
    <col min="6658" max="6658" width="40.85546875" style="9" customWidth="1"/>
    <col min="6659" max="6659" width="4.5703125" style="9" customWidth="1"/>
    <col min="6660" max="6660" width="6.7109375" style="9" customWidth="1"/>
    <col min="6661" max="6662" width="5.140625" style="9" customWidth="1"/>
    <col min="6663" max="6663" width="6.7109375" style="9" customWidth="1"/>
    <col min="6664" max="6664" width="6.7109375" style="9" bestFit="1" customWidth="1"/>
    <col min="6665" max="6665" width="7.42578125" style="9" customWidth="1"/>
    <col min="6666" max="6666" width="5.42578125" style="9" customWidth="1"/>
    <col min="6667" max="6667" width="5.7109375" style="9" customWidth="1"/>
    <col min="6668" max="6668" width="6" style="9" customWidth="1"/>
    <col min="6669" max="6669" width="7.7109375" style="9" customWidth="1"/>
    <col min="6670" max="6677" width="5.85546875" style="9" customWidth="1"/>
    <col min="6678" max="6729" width="0" style="9" hidden="1" customWidth="1"/>
    <col min="6730" max="6912" width="9.140625" style="9"/>
    <col min="6913" max="6913" width="7.140625" style="9" customWidth="1"/>
    <col min="6914" max="6914" width="40.85546875" style="9" customWidth="1"/>
    <col min="6915" max="6915" width="4.5703125" style="9" customWidth="1"/>
    <col min="6916" max="6916" width="6.7109375" style="9" customWidth="1"/>
    <col min="6917" max="6918" width="5.140625" style="9" customWidth="1"/>
    <col min="6919" max="6919" width="6.7109375" style="9" customWidth="1"/>
    <col min="6920" max="6920" width="6.7109375" style="9" bestFit="1" customWidth="1"/>
    <col min="6921" max="6921" width="7.42578125" style="9" customWidth="1"/>
    <col min="6922" max="6922" width="5.42578125" style="9" customWidth="1"/>
    <col min="6923" max="6923" width="5.7109375" style="9" customWidth="1"/>
    <col min="6924" max="6924" width="6" style="9" customWidth="1"/>
    <col min="6925" max="6925" width="7.7109375" style="9" customWidth="1"/>
    <col min="6926" max="6933" width="5.85546875" style="9" customWidth="1"/>
    <col min="6934" max="6985" width="0" style="9" hidden="1" customWidth="1"/>
    <col min="6986" max="7168" width="9.140625" style="9"/>
    <col min="7169" max="7169" width="7.140625" style="9" customWidth="1"/>
    <col min="7170" max="7170" width="40.85546875" style="9" customWidth="1"/>
    <col min="7171" max="7171" width="4.5703125" style="9" customWidth="1"/>
    <col min="7172" max="7172" width="6.7109375" style="9" customWidth="1"/>
    <col min="7173" max="7174" width="5.140625" style="9" customWidth="1"/>
    <col min="7175" max="7175" width="6.7109375" style="9" customWidth="1"/>
    <col min="7176" max="7176" width="6.7109375" style="9" bestFit="1" customWidth="1"/>
    <col min="7177" max="7177" width="7.42578125" style="9" customWidth="1"/>
    <col min="7178" max="7178" width="5.42578125" style="9" customWidth="1"/>
    <col min="7179" max="7179" width="5.7109375" style="9" customWidth="1"/>
    <col min="7180" max="7180" width="6" style="9" customWidth="1"/>
    <col min="7181" max="7181" width="7.7109375" style="9" customWidth="1"/>
    <col min="7182" max="7189" width="5.85546875" style="9" customWidth="1"/>
    <col min="7190" max="7241" width="0" style="9" hidden="1" customWidth="1"/>
    <col min="7242" max="7424" width="9.140625" style="9"/>
    <col min="7425" max="7425" width="7.140625" style="9" customWidth="1"/>
    <col min="7426" max="7426" width="40.85546875" style="9" customWidth="1"/>
    <col min="7427" max="7427" width="4.5703125" style="9" customWidth="1"/>
    <col min="7428" max="7428" width="6.7109375" style="9" customWidth="1"/>
    <col min="7429" max="7430" width="5.140625" style="9" customWidth="1"/>
    <col min="7431" max="7431" width="6.7109375" style="9" customWidth="1"/>
    <col min="7432" max="7432" width="6.7109375" style="9" bestFit="1" customWidth="1"/>
    <col min="7433" max="7433" width="7.42578125" style="9" customWidth="1"/>
    <col min="7434" max="7434" width="5.42578125" style="9" customWidth="1"/>
    <col min="7435" max="7435" width="5.7109375" style="9" customWidth="1"/>
    <col min="7436" max="7436" width="6" style="9" customWidth="1"/>
    <col min="7437" max="7437" width="7.7109375" style="9" customWidth="1"/>
    <col min="7438" max="7445" width="5.85546875" style="9" customWidth="1"/>
    <col min="7446" max="7497" width="0" style="9" hidden="1" customWidth="1"/>
    <col min="7498" max="7680" width="9.140625" style="9"/>
    <col min="7681" max="7681" width="7.140625" style="9" customWidth="1"/>
    <col min="7682" max="7682" width="40.85546875" style="9" customWidth="1"/>
    <col min="7683" max="7683" width="4.5703125" style="9" customWidth="1"/>
    <col min="7684" max="7684" width="6.7109375" style="9" customWidth="1"/>
    <col min="7685" max="7686" width="5.140625" style="9" customWidth="1"/>
    <col min="7687" max="7687" width="6.7109375" style="9" customWidth="1"/>
    <col min="7688" max="7688" width="6.7109375" style="9" bestFit="1" customWidth="1"/>
    <col min="7689" max="7689" width="7.42578125" style="9" customWidth="1"/>
    <col min="7690" max="7690" width="5.42578125" style="9" customWidth="1"/>
    <col min="7691" max="7691" width="5.7109375" style="9" customWidth="1"/>
    <col min="7692" max="7692" width="6" style="9" customWidth="1"/>
    <col min="7693" max="7693" width="7.7109375" style="9" customWidth="1"/>
    <col min="7694" max="7701" width="5.85546875" style="9" customWidth="1"/>
    <col min="7702" max="7753" width="0" style="9" hidden="1" customWidth="1"/>
    <col min="7754" max="7936" width="9.140625" style="9"/>
    <col min="7937" max="7937" width="7.140625" style="9" customWidth="1"/>
    <col min="7938" max="7938" width="40.85546875" style="9" customWidth="1"/>
    <col min="7939" max="7939" width="4.5703125" style="9" customWidth="1"/>
    <col min="7940" max="7940" width="6.7109375" style="9" customWidth="1"/>
    <col min="7941" max="7942" width="5.140625" style="9" customWidth="1"/>
    <col min="7943" max="7943" width="6.7109375" style="9" customWidth="1"/>
    <col min="7944" max="7944" width="6.7109375" style="9" bestFit="1" customWidth="1"/>
    <col min="7945" max="7945" width="7.42578125" style="9" customWidth="1"/>
    <col min="7946" max="7946" width="5.42578125" style="9" customWidth="1"/>
    <col min="7947" max="7947" width="5.7109375" style="9" customWidth="1"/>
    <col min="7948" max="7948" width="6" style="9" customWidth="1"/>
    <col min="7949" max="7949" width="7.7109375" style="9" customWidth="1"/>
    <col min="7950" max="7957" width="5.85546875" style="9" customWidth="1"/>
    <col min="7958" max="8009" width="0" style="9" hidden="1" customWidth="1"/>
    <col min="8010" max="8192" width="9.140625" style="9"/>
    <col min="8193" max="8193" width="7.140625" style="9" customWidth="1"/>
    <col min="8194" max="8194" width="40.85546875" style="9" customWidth="1"/>
    <col min="8195" max="8195" width="4.5703125" style="9" customWidth="1"/>
    <col min="8196" max="8196" width="6.7109375" style="9" customWidth="1"/>
    <col min="8197" max="8198" width="5.140625" style="9" customWidth="1"/>
    <col min="8199" max="8199" width="6.7109375" style="9" customWidth="1"/>
    <col min="8200" max="8200" width="6.7109375" style="9" bestFit="1" customWidth="1"/>
    <col min="8201" max="8201" width="7.42578125" style="9" customWidth="1"/>
    <col min="8202" max="8202" width="5.42578125" style="9" customWidth="1"/>
    <col min="8203" max="8203" width="5.7109375" style="9" customWidth="1"/>
    <col min="8204" max="8204" width="6" style="9" customWidth="1"/>
    <col min="8205" max="8205" width="7.7109375" style="9" customWidth="1"/>
    <col min="8206" max="8213" width="5.85546875" style="9" customWidth="1"/>
    <col min="8214" max="8265" width="0" style="9" hidden="1" customWidth="1"/>
    <col min="8266" max="8448" width="9.140625" style="9"/>
    <col min="8449" max="8449" width="7.140625" style="9" customWidth="1"/>
    <col min="8450" max="8450" width="40.85546875" style="9" customWidth="1"/>
    <col min="8451" max="8451" width="4.5703125" style="9" customWidth="1"/>
    <col min="8452" max="8452" width="6.7109375" style="9" customWidth="1"/>
    <col min="8453" max="8454" width="5.140625" style="9" customWidth="1"/>
    <col min="8455" max="8455" width="6.7109375" style="9" customWidth="1"/>
    <col min="8456" max="8456" width="6.7109375" style="9" bestFit="1" customWidth="1"/>
    <col min="8457" max="8457" width="7.42578125" style="9" customWidth="1"/>
    <col min="8458" max="8458" width="5.42578125" style="9" customWidth="1"/>
    <col min="8459" max="8459" width="5.7109375" style="9" customWidth="1"/>
    <col min="8460" max="8460" width="6" style="9" customWidth="1"/>
    <col min="8461" max="8461" width="7.7109375" style="9" customWidth="1"/>
    <col min="8462" max="8469" width="5.85546875" style="9" customWidth="1"/>
    <col min="8470" max="8521" width="0" style="9" hidden="1" customWidth="1"/>
    <col min="8522" max="8704" width="9.140625" style="9"/>
    <col min="8705" max="8705" width="7.140625" style="9" customWidth="1"/>
    <col min="8706" max="8706" width="40.85546875" style="9" customWidth="1"/>
    <col min="8707" max="8707" width="4.5703125" style="9" customWidth="1"/>
    <col min="8708" max="8708" width="6.7109375" style="9" customWidth="1"/>
    <col min="8709" max="8710" width="5.140625" style="9" customWidth="1"/>
    <col min="8711" max="8711" width="6.7109375" style="9" customWidth="1"/>
    <col min="8712" max="8712" width="6.7109375" style="9" bestFit="1" customWidth="1"/>
    <col min="8713" max="8713" width="7.42578125" style="9" customWidth="1"/>
    <col min="8714" max="8714" width="5.42578125" style="9" customWidth="1"/>
    <col min="8715" max="8715" width="5.7109375" style="9" customWidth="1"/>
    <col min="8716" max="8716" width="6" style="9" customWidth="1"/>
    <col min="8717" max="8717" width="7.7109375" style="9" customWidth="1"/>
    <col min="8718" max="8725" width="5.85546875" style="9" customWidth="1"/>
    <col min="8726" max="8777" width="0" style="9" hidden="1" customWidth="1"/>
    <col min="8778" max="8960" width="9.140625" style="9"/>
    <col min="8961" max="8961" width="7.140625" style="9" customWidth="1"/>
    <col min="8962" max="8962" width="40.85546875" style="9" customWidth="1"/>
    <col min="8963" max="8963" width="4.5703125" style="9" customWidth="1"/>
    <col min="8964" max="8964" width="6.7109375" style="9" customWidth="1"/>
    <col min="8965" max="8966" width="5.140625" style="9" customWidth="1"/>
    <col min="8967" max="8967" width="6.7109375" style="9" customWidth="1"/>
    <col min="8968" max="8968" width="6.7109375" style="9" bestFit="1" customWidth="1"/>
    <col min="8969" max="8969" width="7.42578125" style="9" customWidth="1"/>
    <col min="8970" max="8970" width="5.42578125" style="9" customWidth="1"/>
    <col min="8971" max="8971" width="5.7109375" style="9" customWidth="1"/>
    <col min="8972" max="8972" width="6" style="9" customWidth="1"/>
    <col min="8973" max="8973" width="7.7109375" style="9" customWidth="1"/>
    <col min="8974" max="8981" width="5.85546875" style="9" customWidth="1"/>
    <col min="8982" max="9033" width="0" style="9" hidden="1" customWidth="1"/>
    <col min="9034" max="9216" width="9.140625" style="9"/>
    <col min="9217" max="9217" width="7.140625" style="9" customWidth="1"/>
    <col min="9218" max="9218" width="40.85546875" style="9" customWidth="1"/>
    <col min="9219" max="9219" width="4.5703125" style="9" customWidth="1"/>
    <col min="9220" max="9220" width="6.7109375" style="9" customWidth="1"/>
    <col min="9221" max="9222" width="5.140625" style="9" customWidth="1"/>
    <col min="9223" max="9223" width="6.7109375" style="9" customWidth="1"/>
    <col min="9224" max="9224" width="6.7109375" style="9" bestFit="1" customWidth="1"/>
    <col min="9225" max="9225" width="7.42578125" style="9" customWidth="1"/>
    <col min="9226" max="9226" width="5.42578125" style="9" customWidth="1"/>
    <col min="9227" max="9227" width="5.7109375" style="9" customWidth="1"/>
    <col min="9228" max="9228" width="6" style="9" customWidth="1"/>
    <col min="9229" max="9229" width="7.7109375" style="9" customWidth="1"/>
    <col min="9230" max="9237" width="5.85546875" style="9" customWidth="1"/>
    <col min="9238" max="9289" width="0" style="9" hidden="1" customWidth="1"/>
    <col min="9290" max="9472" width="9.140625" style="9"/>
    <col min="9473" max="9473" width="7.140625" style="9" customWidth="1"/>
    <col min="9474" max="9474" width="40.85546875" style="9" customWidth="1"/>
    <col min="9475" max="9475" width="4.5703125" style="9" customWidth="1"/>
    <col min="9476" max="9476" width="6.7109375" style="9" customWidth="1"/>
    <col min="9477" max="9478" width="5.140625" style="9" customWidth="1"/>
    <col min="9479" max="9479" width="6.7109375" style="9" customWidth="1"/>
    <col min="9480" max="9480" width="6.7109375" style="9" bestFit="1" customWidth="1"/>
    <col min="9481" max="9481" width="7.42578125" style="9" customWidth="1"/>
    <col min="9482" max="9482" width="5.42578125" style="9" customWidth="1"/>
    <col min="9483" max="9483" width="5.7109375" style="9" customWidth="1"/>
    <col min="9484" max="9484" width="6" style="9" customWidth="1"/>
    <col min="9485" max="9485" width="7.7109375" style="9" customWidth="1"/>
    <col min="9486" max="9493" width="5.85546875" style="9" customWidth="1"/>
    <col min="9494" max="9545" width="0" style="9" hidden="1" customWidth="1"/>
    <col min="9546" max="9728" width="9.140625" style="9"/>
    <col min="9729" max="9729" width="7.140625" style="9" customWidth="1"/>
    <col min="9730" max="9730" width="40.85546875" style="9" customWidth="1"/>
    <col min="9731" max="9731" width="4.5703125" style="9" customWidth="1"/>
    <col min="9732" max="9732" width="6.7109375" style="9" customWidth="1"/>
    <col min="9733" max="9734" width="5.140625" style="9" customWidth="1"/>
    <col min="9735" max="9735" width="6.7109375" style="9" customWidth="1"/>
    <col min="9736" max="9736" width="6.7109375" style="9" bestFit="1" customWidth="1"/>
    <col min="9737" max="9737" width="7.42578125" style="9" customWidth="1"/>
    <col min="9738" max="9738" width="5.42578125" style="9" customWidth="1"/>
    <col min="9739" max="9739" width="5.7109375" style="9" customWidth="1"/>
    <col min="9740" max="9740" width="6" style="9" customWidth="1"/>
    <col min="9741" max="9741" width="7.7109375" style="9" customWidth="1"/>
    <col min="9742" max="9749" width="5.85546875" style="9" customWidth="1"/>
    <col min="9750" max="9801" width="0" style="9" hidden="1" customWidth="1"/>
    <col min="9802" max="9984" width="9.140625" style="9"/>
    <col min="9985" max="9985" width="7.140625" style="9" customWidth="1"/>
    <col min="9986" max="9986" width="40.85546875" style="9" customWidth="1"/>
    <col min="9987" max="9987" width="4.5703125" style="9" customWidth="1"/>
    <col min="9988" max="9988" width="6.7109375" style="9" customWidth="1"/>
    <col min="9989" max="9990" width="5.140625" style="9" customWidth="1"/>
    <col min="9991" max="9991" width="6.7109375" style="9" customWidth="1"/>
    <col min="9992" max="9992" width="6.7109375" style="9" bestFit="1" customWidth="1"/>
    <col min="9993" max="9993" width="7.42578125" style="9" customWidth="1"/>
    <col min="9994" max="9994" width="5.42578125" style="9" customWidth="1"/>
    <col min="9995" max="9995" width="5.7109375" style="9" customWidth="1"/>
    <col min="9996" max="9996" width="6" style="9" customWidth="1"/>
    <col min="9997" max="9997" width="7.7109375" style="9" customWidth="1"/>
    <col min="9998" max="10005" width="5.85546875" style="9" customWidth="1"/>
    <col min="10006" max="10057" width="0" style="9" hidden="1" customWidth="1"/>
    <col min="10058" max="10240" width="9.140625" style="9"/>
    <col min="10241" max="10241" width="7.140625" style="9" customWidth="1"/>
    <col min="10242" max="10242" width="40.85546875" style="9" customWidth="1"/>
    <col min="10243" max="10243" width="4.5703125" style="9" customWidth="1"/>
    <col min="10244" max="10244" width="6.7109375" style="9" customWidth="1"/>
    <col min="10245" max="10246" width="5.140625" style="9" customWidth="1"/>
    <col min="10247" max="10247" width="6.7109375" style="9" customWidth="1"/>
    <col min="10248" max="10248" width="6.7109375" style="9" bestFit="1" customWidth="1"/>
    <col min="10249" max="10249" width="7.42578125" style="9" customWidth="1"/>
    <col min="10250" max="10250" width="5.42578125" style="9" customWidth="1"/>
    <col min="10251" max="10251" width="5.7109375" style="9" customWidth="1"/>
    <col min="10252" max="10252" width="6" style="9" customWidth="1"/>
    <col min="10253" max="10253" width="7.7109375" style="9" customWidth="1"/>
    <col min="10254" max="10261" width="5.85546875" style="9" customWidth="1"/>
    <col min="10262" max="10313" width="0" style="9" hidden="1" customWidth="1"/>
    <col min="10314" max="10496" width="9.140625" style="9"/>
    <col min="10497" max="10497" width="7.140625" style="9" customWidth="1"/>
    <col min="10498" max="10498" width="40.85546875" style="9" customWidth="1"/>
    <col min="10499" max="10499" width="4.5703125" style="9" customWidth="1"/>
    <col min="10500" max="10500" width="6.7109375" style="9" customWidth="1"/>
    <col min="10501" max="10502" width="5.140625" style="9" customWidth="1"/>
    <col min="10503" max="10503" width="6.7109375" style="9" customWidth="1"/>
    <col min="10504" max="10504" width="6.7109375" style="9" bestFit="1" customWidth="1"/>
    <col min="10505" max="10505" width="7.42578125" style="9" customWidth="1"/>
    <col min="10506" max="10506" width="5.42578125" style="9" customWidth="1"/>
    <col min="10507" max="10507" width="5.7109375" style="9" customWidth="1"/>
    <col min="10508" max="10508" width="6" style="9" customWidth="1"/>
    <col min="10509" max="10509" width="7.7109375" style="9" customWidth="1"/>
    <col min="10510" max="10517" width="5.85546875" style="9" customWidth="1"/>
    <col min="10518" max="10569" width="0" style="9" hidden="1" customWidth="1"/>
    <col min="10570" max="10752" width="9.140625" style="9"/>
    <col min="10753" max="10753" width="7.140625" style="9" customWidth="1"/>
    <col min="10754" max="10754" width="40.85546875" style="9" customWidth="1"/>
    <col min="10755" max="10755" width="4.5703125" style="9" customWidth="1"/>
    <col min="10756" max="10756" width="6.7109375" style="9" customWidth="1"/>
    <col min="10757" max="10758" width="5.140625" style="9" customWidth="1"/>
    <col min="10759" max="10759" width="6.7109375" style="9" customWidth="1"/>
    <col min="10760" max="10760" width="6.7109375" style="9" bestFit="1" customWidth="1"/>
    <col min="10761" max="10761" width="7.42578125" style="9" customWidth="1"/>
    <col min="10762" max="10762" width="5.42578125" style="9" customWidth="1"/>
    <col min="10763" max="10763" width="5.7109375" style="9" customWidth="1"/>
    <col min="10764" max="10764" width="6" style="9" customWidth="1"/>
    <col min="10765" max="10765" width="7.7109375" style="9" customWidth="1"/>
    <col min="10766" max="10773" width="5.85546875" style="9" customWidth="1"/>
    <col min="10774" max="10825" width="0" style="9" hidden="1" customWidth="1"/>
    <col min="10826" max="11008" width="9.140625" style="9"/>
    <col min="11009" max="11009" width="7.140625" style="9" customWidth="1"/>
    <col min="11010" max="11010" width="40.85546875" style="9" customWidth="1"/>
    <col min="11011" max="11011" width="4.5703125" style="9" customWidth="1"/>
    <col min="11012" max="11012" width="6.7109375" style="9" customWidth="1"/>
    <col min="11013" max="11014" width="5.140625" style="9" customWidth="1"/>
    <col min="11015" max="11015" width="6.7109375" style="9" customWidth="1"/>
    <col min="11016" max="11016" width="6.7109375" style="9" bestFit="1" customWidth="1"/>
    <col min="11017" max="11017" width="7.42578125" style="9" customWidth="1"/>
    <col min="11018" max="11018" width="5.42578125" style="9" customWidth="1"/>
    <col min="11019" max="11019" width="5.7109375" style="9" customWidth="1"/>
    <col min="11020" max="11020" width="6" style="9" customWidth="1"/>
    <col min="11021" max="11021" width="7.7109375" style="9" customWidth="1"/>
    <col min="11022" max="11029" width="5.85546875" style="9" customWidth="1"/>
    <col min="11030" max="11081" width="0" style="9" hidden="1" customWidth="1"/>
    <col min="11082" max="11264" width="9.140625" style="9"/>
    <col min="11265" max="11265" width="7.140625" style="9" customWidth="1"/>
    <col min="11266" max="11266" width="40.85546875" style="9" customWidth="1"/>
    <col min="11267" max="11267" width="4.5703125" style="9" customWidth="1"/>
    <col min="11268" max="11268" width="6.7109375" style="9" customWidth="1"/>
    <col min="11269" max="11270" width="5.140625" style="9" customWidth="1"/>
    <col min="11271" max="11271" width="6.7109375" style="9" customWidth="1"/>
    <col min="11272" max="11272" width="6.7109375" style="9" bestFit="1" customWidth="1"/>
    <col min="11273" max="11273" width="7.42578125" style="9" customWidth="1"/>
    <col min="11274" max="11274" width="5.42578125" style="9" customWidth="1"/>
    <col min="11275" max="11275" width="5.7109375" style="9" customWidth="1"/>
    <col min="11276" max="11276" width="6" style="9" customWidth="1"/>
    <col min="11277" max="11277" width="7.7109375" style="9" customWidth="1"/>
    <col min="11278" max="11285" width="5.85546875" style="9" customWidth="1"/>
    <col min="11286" max="11337" width="0" style="9" hidden="1" customWidth="1"/>
    <col min="11338" max="11520" width="9.140625" style="9"/>
    <col min="11521" max="11521" width="7.140625" style="9" customWidth="1"/>
    <col min="11522" max="11522" width="40.85546875" style="9" customWidth="1"/>
    <col min="11523" max="11523" width="4.5703125" style="9" customWidth="1"/>
    <col min="11524" max="11524" width="6.7109375" style="9" customWidth="1"/>
    <col min="11525" max="11526" width="5.140625" style="9" customWidth="1"/>
    <col min="11527" max="11527" width="6.7109375" style="9" customWidth="1"/>
    <col min="11528" max="11528" width="6.7109375" style="9" bestFit="1" customWidth="1"/>
    <col min="11529" max="11529" width="7.42578125" style="9" customWidth="1"/>
    <col min="11530" max="11530" width="5.42578125" style="9" customWidth="1"/>
    <col min="11531" max="11531" width="5.7109375" style="9" customWidth="1"/>
    <col min="11532" max="11532" width="6" style="9" customWidth="1"/>
    <col min="11533" max="11533" width="7.7109375" style="9" customWidth="1"/>
    <col min="11534" max="11541" width="5.85546875" style="9" customWidth="1"/>
    <col min="11542" max="11593" width="0" style="9" hidden="1" customWidth="1"/>
    <col min="11594" max="11776" width="9.140625" style="9"/>
    <col min="11777" max="11777" width="7.140625" style="9" customWidth="1"/>
    <col min="11778" max="11778" width="40.85546875" style="9" customWidth="1"/>
    <col min="11779" max="11779" width="4.5703125" style="9" customWidth="1"/>
    <col min="11780" max="11780" width="6.7109375" style="9" customWidth="1"/>
    <col min="11781" max="11782" width="5.140625" style="9" customWidth="1"/>
    <col min="11783" max="11783" width="6.7109375" style="9" customWidth="1"/>
    <col min="11784" max="11784" width="6.7109375" style="9" bestFit="1" customWidth="1"/>
    <col min="11785" max="11785" width="7.42578125" style="9" customWidth="1"/>
    <col min="11786" max="11786" width="5.42578125" style="9" customWidth="1"/>
    <col min="11787" max="11787" width="5.7109375" style="9" customWidth="1"/>
    <col min="11788" max="11788" width="6" style="9" customWidth="1"/>
    <col min="11789" max="11789" width="7.7109375" style="9" customWidth="1"/>
    <col min="11790" max="11797" width="5.85546875" style="9" customWidth="1"/>
    <col min="11798" max="11849" width="0" style="9" hidden="1" customWidth="1"/>
    <col min="11850" max="12032" width="9.140625" style="9"/>
    <col min="12033" max="12033" width="7.140625" style="9" customWidth="1"/>
    <col min="12034" max="12034" width="40.85546875" style="9" customWidth="1"/>
    <col min="12035" max="12035" width="4.5703125" style="9" customWidth="1"/>
    <col min="12036" max="12036" width="6.7109375" style="9" customWidth="1"/>
    <col min="12037" max="12038" width="5.140625" style="9" customWidth="1"/>
    <col min="12039" max="12039" width="6.7109375" style="9" customWidth="1"/>
    <col min="12040" max="12040" width="6.7109375" style="9" bestFit="1" customWidth="1"/>
    <col min="12041" max="12041" width="7.42578125" style="9" customWidth="1"/>
    <col min="12042" max="12042" width="5.42578125" style="9" customWidth="1"/>
    <col min="12043" max="12043" width="5.7109375" style="9" customWidth="1"/>
    <col min="12044" max="12044" width="6" style="9" customWidth="1"/>
    <col min="12045" max="12045" width="7.7109375" style="9" customWidth="1"/>
    <col min="12046" max="12053" width="5.85546875" style="9" customWidth="1"/>
    <col min="12054" max="12105" width="0" style="9" hidden="1" customWidth="1"/>
    <col min="12106" max="12288" width="9.140625" style="9"/>
    <col min="12289" max="12289" width="7.140625" style="9" customWidth="1"/>
    <col min="12290" max="12290" width="40.85546875" style="9" customWidth="1"/>
    <col min="12291" max="12291" width="4.5703125" style="9" customWidth="1"/>
    <col min="12292" max="12292" width="6.7109375" style="9" customWidth="1"/>
    <col min="12293" max="12294" width="5.140625" style="9" customWidth="1"/>
    <col min="12295" max="12295" width="6.7109375" style="9" customWidth="1"/>
    <col min="12296" max="12296" width="6.7109375" style="9" bestFit="1" customWidth="1"/>
    <col min="12297" max="12297" width="7.42578125" style="9" customWidth="1"/>
    <col min="12298" max="12298" width="5.42578125" style="9" customWidth="1"/>
    <col min="12299" max="12299" width="5.7109375" style="9" customWidth="1"/>
    <col min="12300" max="12300" width="6" style="9" customWidth="1"/>
    <col min="12301" max="12301" width="7.7109375" style="9" customWidth="1"/>
    <col min="12302" max="12309" width="5.85546875" style="9" customWidth="1"/>
    <col min="12310" max="12361" width="0" style="9" hidden="1" customWidth="1"/>
    <col min="12362" max="12544" width="9.140625" style="9"/>
    <col min="12545" max="12545" width="7.140625" style="9" customWidth="1"/>
    <col min="12546" max="12546" width="40.85546875" style="9" customWidth="1"/>
    <col min="12547" max="12547" width="4.5703125" style="9" customWidth="1"/>
    <col min="12548" max="12548" width="6.7109375" style="9" customWidth="1"/>
    <col min="12549" max="12550" width="5.140625" style="9" customWidth="1"/>
    <col min="12551" max="12551" width="6.7109375" style="9" customWidth="1"/>
    <col min="12552" max="12552" width="6.7109375" style="9" bestFit="1" customWidth="1"/>
    <col min="12553" max="12553" width="7.42578125" style="9" customWidth="1"/>
    <col min="12554" max="12554" width="5.42578125" style="9" customWidth="1"/>
    <col min="12555" max="12555" width="5.7109375" style="9" customWidth="1"/>
    <col min="12556" max="12556" width="6" style="9" customWidth="1"/>
    <col min="12557" max="12557" width="7.7109375" style="9" customWidth="1"/>
    <col min="12558" max="12565" width="5.85546875" style="9" customWidth="1"/>
    <col min="12566" max="12617" width="0" style="9" hidden="1" customWidth="1"/>
    <col min="12618" max="12800" width="9.140625" style="9"/>
    <col min="12801" max="12801" width="7.140625" style="9" customWidth="1"/>
    <col min="12802" max="12802" width="40.85546875" style="9" customWidth="1"/>
    <col min="12803" max="12803" width="4.5703125" style="9" customWidth="1"/>
    <col min="12804" max="12804" width="6.7109375" style="9" customWidth="1"/>
    <col min="12805" max="12806" width="5.140625" style="9" customWidth="1"/>
    <col min="12807" max="12807" width="6.7109375" style="9" customWidth="1"/>
    <col min="12808" max="12808" width="6.7109375" style="9" bestFit="1" customWidth="1"/>
    <col min="12809" max="12809" width="7.42578125" style="9" customWidth="1"/>
    <col min="12810" max="12810" width="5.42578125" style="9" customWidth="1"/>
    <col min="12811" max="12811" width="5.7109375" style="9" customWidth="1"/>
    <col min="12812" max="12812" width="6" style="9" customWidth="1"/>
    <col min="12813" max="12813" width="7.7109375" style="9" customWidth="1"/>
    <col min="12814" max="12821" width="5.85546875" style="9" customWidth="1"/>
    <col min="12822" max="12873" width="0" style="9" hidden="1" customWidth="1"/>
    <col min="12874" max="13056" width="9.140625" style="9"/>
    <col min="13057" max="13057" width="7.140625" style="9" customWidth="1"/>
    <col min="13058" max="13058" width="40.85546875" style="9" customWidth="1"/>
    <col min="13059" max="13059" width="4.5703125" style="9" customWidth="1"/>
    <col min="13060" max="13060" width="6.7109375" style="9" customWidth="1"/>
    <col min="13061" max="13062" width="5.140625" style="9" customWidth="1"/>
    <col min="13063" max="13063" width="6.7109375" style="9" customWidth="1"/>
    <col min="13064" max="13064" width="6.7109375" style="9" bestFit="1" customWidth="1"/>
    <col min="13065" max="13065" width="7.42578125" style="9" customWidth="1"/>
    <col min="13066" max="13066" width="5.42578125" style="9" customWidth="1"/>
    <col min="13067" max="13067" width="5.7109375" style="9" customWidth="1"/>
    <col min="13068" max="13068" width="6" style="9" customWidth="1"/>
    <col min="13069" max="13069" width="7.7109375" style="9" customWidth="1"/>
    <col min="13070" max="13077" width="5.85546875" style="9" customWidth="1"/>
    <col min="13078" max="13129" width="0" style="9" hidden="1" customWidth="1"/>
    <col min="13130" max="13312" width="9.140625" style="9"/>
    <col min="13313" max="13313" width="7.140625" style="9" customWidth="1"/>
    <col min="13314" max="13314" width="40.85546875" style="9" customWidth="1"/>
    <col min="13315" max="13315" width="4.5703125" style="9" customWidth="1"/>
    <col min="13316" max="13316" width="6.7109375" style="9" customWidth="1"/>
    <col min="13317" max="13318" width="5.140625" style="9" customWidth="1"/>
    <col min="13319" max="13319" width="6.7109375" style="9" customWidth="1"/>
    <col min="13320" max="13320" width="6.7109375" style="9" bestFit="1" customWidth="1"/>
    <col min="13321" max="13321" width="7.42578125" style="9" customWidth="1"/>
    <col min="13322" max="13322" width="5.42578125" style="9" customWidth="1"/>
    <col min="13323" max="13323" width="5.7109375" style="9" customWidth="1"/>
    <col min="13324" max="13324" width="6" style="9" customWidth="1"/>
    <col min="13325" max="13325" width="7.7109375" style="9" customWidth="1"/>
    <col min="13326" max="13333" width="5.85546875" style="9" customWidth="1"/>
    <col min="13334" max="13385" width="0" style="9" hidden="1" customWidth="1"/>
    <col min="13386" max="13568" width="9.140625" style="9"/>
    <col min="13569" max="13569" width="7.140625" style="9" customWidth="1"/>
    <col min="13570" max="13570" width="40.85546875" style="9" customWidth="1"/>
    <col min="13571" max="13571" width="4.5703125" style="9" customWidth="1"/>
    <col min="13572" max="13572" width="6.7109375" style="9" customWidth="1"/>
    <col min="13573" max="13574" width="5.140625" style="9" customWidth="1"/>
    <col min="13575" max="13575" width="6.7109375" style="9" customWidth="1"/>
    <col min="13576" max="13576" width="6.7109375" style="9" bestFit="1" customWidth="1"/>
    <col min="13577" max="13577" width="7.42578125" style="9" customWidth="1"/>
    <col min="13578" max="13578" width="5.42578125" style="9" customWidth="1"/>
    <col min="13579" max="13579" width="5.7109375" style="9" customWidth="1"/>
    <col min="13580" max="13580" width="6" style="9" customWidth="1"/>
    <col min="13581" max="13581" width="7.7109375" style="9" customWidth="1"/>
    <col min="13582" max="13589" width="5.85546875" style="9" customWidth="1"/>
    <col min="13590" max="13641" width="0" style="9" hidden="1" customWidth="1"/>
    <col min="13642" max="13824" width="9.140625" style="9"/>
    <col min="13825" max="13825" width="7.140625" style="9" customWidth="1"/>
    <col min="13826" max="13826" width="40.85546875" style="9" customWidth="1"/>
    <col min="13827" max="13827" width="4.5703125" style="9" customWidth="1"/>
    <col min="13828" max="13828" width="6.7109375" style="9" customWidth="1"/>
    <col min="13829" max="13830" width="5.140625" style="9" customWidth="1"/>
    <col min="13831" max="13831" width="6.7109375" style="9" customWidth="1"/>
    <col min="13832" max="13832" width="6.7109375" style="9" bestFit="1" customWidth="1"/>
    <col min="13833" max="13833" width="7.42578125" style="9" customWidth="1"/>
    <col min="13834" max="13834" width="5.42578125" style="9" customWidth="1"/>
    <col min="13835" max="13835" width="5.7109375" style="9" customWidth="1"/>
    <col min="13836" max="13836" width="6" style="9" customWidth="1"/>
    <col min="13837" max="13837" width="7.7109375" style="9" customWidth="1"/>
    <col min="13838" max="13845" width="5.85546875" style="9" customWidth="1"/>
    <col min="13846" max="13897" width="0" style="9" hidden="1" customWidth="1"/>
    <col min="13898" max="14080" width="9.140625" style="9"/>
    <col min="14081" max="14081" width="7.140625" style="9" customWidth="1"/>
    <col min="14082" max="14082" width="40.85546875" style="9" customWidth="1"/>
    <col min="14083" max="14083" width="4.5703125" style="9" customWidth="1"/>
    <col min="14084" max="14084" width="6.7109375" style="9" customWidth="1"/>
    <col min="14085" max="14086" width="5.140625" style="9" customWidth="1"/>
    <col min="14087" max="14087" width="6.7109375" style="9" customWidth="1"/>
    <col min="14088" max="14088" width="6.7109375" style="9" bestFit="1" customWidth="1"/>
    <col min="14089" max="14089" width="7.42578125" style="9" customWidth="1"/>
    <col min="14090" max="14090" width="5.42578125" style="9" customWidth="1"/>
    <col min="14091" max="14091" width="5.7109375" style="9" customWidth="1"/>
    <col min="14092" max="14092" width="6" style="9" customWidth="1"/>
    <col min="14093" max="14093" width="7.7109375" style="9" customWidth="1"/>
    <col min="14094" max="14101" width="5.85546875" style="9" customWidth="1"/>
    <col min="14102" max="14153" width="0" style="9" hidden="1" customWidth="1"/>
    <col min="14154" max="14336" width="9.140625" style="9"/>
    <col min="14337" max="14337" width="7.140625" style="9" customWidth="1"/>
    <col min="14338" max="14338" width="40.85546875" style="9" customWidth="1"/>
    <col min="14339" max="14339" width="4.5703125" style="9" customWidth="1"/>
    <col min="14340" max="14340" width="6.7109375" style="9" customWidth="1"/>
    <col min="14341" max="14342" width="5.140625" style="9" customWidth="1"/>
    <col min="14343" max="14343" width="6.7109375" style="9" customWidth="1"/>
    <col min="14344" max="14344" width="6.7109375" style="9" bestFit="1" customWidth="1"/>
    <col min="14345" max="14345" width="7.42578125" style="9" customWidth="1"/>
    <col min="14346" max="14346" width="5.42578125" style="9" customWidth="1"/>
    <col min="14347" max="14347" width="5.7109375" style="9" customWidth="1"/>
    <col min="14348" max="14348" width="6" style="9" customWidth="1"/>
    <col min="14349" max="14349" width="7.7109375" style="9" customWidth="1"/>
    <col min="14350" max="14357" width="5.85546875" style="9" customWidth="1"/>
    <col min="14358" max="14409" width="0" style="9" hidden="1" customWidth="1"/>
    <col min="14410" max="14592" width="9.140625" style="9"/>
    <col min="14593" max="14593" width="7.140625" style="9" customWidth="1"/>
    <col min="14594" max="14594" width="40.85546875" style="9" customWidth="1"/>
    <col min="14595" max="14595" width="4.5703125" style="9" customWidth="1"/>
    <col min="14596" max="14596" width="6.7109375" style="9" customWidth="1"/>
    <col min="14597" max="14598" width="5.140625" style="9" customWidth="1"/>
    <col min="14599" max="14599" width="6.7109375" style="9" customWidth="1"/>
    <col min="14600" max="14600" width="6.7109375" style="9" bestFit="1" customWidth="1"/>
    <col min="14601" max="14601" width="7.42578125" style="9" customWidth="1"/>
    <col min="14602" max="14602" width="5.42578125" style="9" customWidth="1"/>
    <col min="14603" max="14603" width="5.7109375" style="9" customWidth="1"/>
    <col min="14604" max="14604" width="6" style="9" customWidth="1"/>
    <col min="14605" max="14605" width="7.7109375" style="9" customWidth="1"/>
    <col min="14606" max="14613" width="5.85546875" style="9" customWidth="1"/>
    <col min="14614" max="14665" width="0" style="9" hidden="1" customWidth="1"/>
    <col min="14666" max="14848" width="9.140625" style="9"/>
    <col min="14849" max="14849" width="7.140625" style="9" customWidth="1"/>
    <col min="14850" max="14850" width="40.85546875" style="9" customWidth="1"/>
    <col min="14851" max="14851" width="4.5703125" style="9" customWidth="1"/>
    <col min="14852" max="14852" width="6.7109375" style="9" customWidth="1"/>
    <col min="14853" max="14854" width="5.140625" style="9" customWidth="1"/>
    <col min="14855" max="14855" width="6.7109375" style="9" customWidth="1"/>
    <col min="14856" max="14856" width="6.7109375" style="9" bestFit="1" customWidth="1"/>
    <col min="14857" max="14857" width="7.42578125" style="9" customWidth="1"/>
    <col min="14858" max="14858" width="5.42578125" style="9" customWidth="1"/>
    <col min="14859" max="14859" width="5.7109375" style="9" customWidth="1"/>
    <col min="14860" max="14860" width="6" style="9" customWidth="1"/>
    <col min="14861" max="14861" width="7.7109375" style="9" customWidth="1"/>
    <col min="14862" max="14869" width="5.85546875" style="9" customWidth="1"/>
    <col min="14870" max="14921" width="0" style="9" hidden="1" customWidth="1"/>
    <col min="14922" max="15104" width="9.140625" style="9"/>
    <col min="15105" max="15105" width="7.140625" style="9" customWidth="1"/>
    <col min="15106" max="15106" width="40.85546875" style="9" customWidth="1"/>
    <col min="15107" max="15107" width="4.5703125" style="9" customWidth="1"/>
    <col min="15108" max="15108" width="6.7109375" style="9" customWidth="1"/>
    <col min="15109" max="15110" width="5.140625" style="9" customWidth="1"/>
    <col min="15111" max="15111" width="6.7109375" style="9" customWidth="1"/>
    <col min="15112" max="15112" width="6.7109375" style="9" bestFit="1" customWidth="1"/>
    <col min="15113" max="15113" width="7.42578125" style="9" customWidth="1"/>
    <col min="15114" max="15114" width="5.42578125" style="9" customWidth="1"/>
    <col min="15115" max="15115" width="5.7109375" style="9" customWidth="1"/>
    <col min="15116" max="15116" width="6" style="9" customWidth="1"/>
    <col min="15117" max="15117" width="7.7109375" style="9" customWidth="1"/>
    <col min="15118" max="15125" width="5.85546875" style="9" customWidth="1"/>
    <col min="15126" max="15177" width="0" style="9" hidden="1" customWidth="1"/>
    <col min="15178" max="15360" width="9.140625" style="9"/>
    <col min="15361" max="15361" width="7.140625" style="9" customWidth="1"/>
    <col min="15362" max="15362" width="40.85546875" style="9" customWidth="1"/>
    <col min="15363" max="15363" width="4.5703125" style="9" customWidth="1"/>
    <col min="15364" max="15364" width="6.7109375" style="9" customWidth="1"/>
    <col min="15365" max="15366" width="5.140625" style="9" customWidth="1"/>
    <col min="15367" max="15367" width="6.7109375" style="9" customWidth="1"/>
    <col min="15368" max="15368" width="6.7109375" style="9" bestFit="1" customWidth="1"/>
    <col min="15369" max="15369" width="7.42578125" style="9" customWidth="1"/>
    <col min="15370" max="15370" width="5.42578125" style="9" customWidth="1"/>
    <col min="15371" max="15371" width="5.7109375" style="9" customWidth="1"/>
    <col min="15372" max="15372" width="6" style="9" customWidth="1"/>
    <col min="15373" max="15373" width="7.7109375" style="9" customWidth="1"/>
    <col min="15374" max="15381" width="5.85546875" style="9" customWidth="1"/>
    <col min="15382" max="15433" width="0" style="9" hidden="1" customWidth="1"/>
    <col min="15434" max="15616" width="9.140625" style="9"/>
    <col min="15617" max="15617" width="7.140625" style="9" customWidth="1"/>
    <col min="15618" max="15618" width="40.85546875" style="9" customWidth="1"/>
    <col min="15619" max="15619" width="4.5703125" style="9" customWidth="1"/>
    <col min="15620" max="15620" width="6.7109375" style="9" customWidth="1"/>
    <col min="15621" max="15622" width="5.140625" style="9" customWidth="1"/>
    <col min="15623" max="15623" width="6.7109375" style="9" customWidth="1"/>
    <col min="15624" max="15624" width="6.7109375" style="9" bestFit="1" customWidth="1"/>
    <col min="15625" max="15625" width="7.42578125" style="9" customWidth="1"/>
    <col min="15626" max="15626" width="5.42578125" style="9" customWidth="1"/>
    <col min="15627" max="15627" width="5.7109375" style="9" customWidth="1"/>
    <col min="15628" max="15628" width="6" style="9" customWidth="1"/>
    <col min="15629" max="15629" width="7.7109375" style="9" customWidth="1"/>
    <col min="15630" max="15637" width="5.85546875" style="9" customWidth="1"/>
    <col min="15638" max="15689" width="0" style="9" hidden="1" customWidth="1"/>
    <col min="15690" max="15872" width="9.140625" style="9"/>
    <col min="15873" max="15873" width="7.140625" style="9" customWidth="1"/>
    <col min="15874" max="15874" width="40.85546875" style="9" customWidth="1"/>
    <col min="15875" max="15875" width="4.5703125" style="9" customWidth="1"/>
    <col min="15876" max="15876" width="6.7109375" style="9" customWidth="1"/>
    <col min="15877" max="15878" width="5.140625" style="9" customWidth="1"/>
    <col min="15879" max="15879" width="6.7109375" style="9" customWidth="1"/>
    <col min="15880" max="15880" width="6.7109375" style="9" bestFit="1" customWidth="1"/>
    <col min="15881" max="15881" width="7.42578125" style="9" customWidth="1"/>
    <col min="15882" max="15882" width="5.42578125" style="9" customWidth="1"/>
    <col min="15883" max="15883" width="5.7109375" style="9" customWidth="1"/>
    <col min="15884" max="15884" width="6" style="9" customWidth="1"/>
    <col min="15885" max="15885" width="7.7109375" style="9" customWidth="1"/>
    <col min="15886" max="15893" width="5.85546875" style="9" customWidth="1"/>
    <col min="15894" max="15945" width="0" style="9" hidden="1" customWidth="1"/>
    <col min="15946" max="16128" width="9.140625" style="9"/>
    <col min="16129" max="16129" width="7.140625" style="9" customWidth="1"/>
    <col min="16130" max="16130" width="40.85546875" style="9" customWidth="1"/>
    <col min="16131" max="16131" width="4.5703125" style="9" customWidth="1"/>
    <col min="16132" max="16132" width="6.7109375" style="9" customWidth="1"/>
    <col min="16133" max="16134" width="5.140625" style="9" customWidth="1"/>
    <col min="16135" max="16135" width="6.7109375" style="9" customWidth="1"/>
    <col min="16136" max="16136" width="6.7109375" style="9" bestFit="1" customWidth="1"/>
    <col min="16137" max="16137" width="7.42578125" style="9" customWidth="1"/>
    <col min="16138" max="16138" width="5.42578125" style="9" customWidth="1"/>
    <col min="16139" max="16139" width="5.7109375" style="9" customWidth="1"/>
    <col min="16140" max="16140" width="6" style="9" customWidth="1"/>
    <col min="16141" max="16141" width="7.7109375" style="9" customWidth="1"/>
    <col min="16142" max="16149" width="5.85546875" style="9" customWidth="1"/>
    <col min="16150" max="16201" width="0" style="9" hidden="1" customWidth="1"/>
    <col min="16202" max="16384" width="9.140625" style="9"/>
  </cols>
  <sheetData>
    <row r="1" spans="1:74" ht="18.75" customHeight="1" thickBot="1" x14ac:dyDescent="0.25">
      <c r="A1" s="125" t="s">
        <v>79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</row>
    <row r="2" spans="1:74" ht="27" customHeight="1" x14ac:dyDescent="0.2">
      <c r="A2" s="127" t="s">
        <v>80</v>
      </c>
      <c r="B2" s="128" t="s">
        <v>81</v>
      </c>
      <c r="C2" s="129" t="s">
        <v>82</v>
      </c>
      <c r="D2" s="129"/>
      <c r="E2" s="129"/>
      <c r="F2" s="130"/>
      <c r="G2" s="131" t="s">
        <v>83</v>
      </c>
      <c r="H2" s="132" t="s">
        <v>84</v>
      </c>
      <c r="I2" s="133"/>
      <c r="J2" s="133"/>
      <c r="K2" s="133"/>
      <c r="L2" s="133"/>
      <c r="M2" s="133"/>
      <c r="N2" s="129" t="s">
        <v>85</v>
      </c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34"/>
    </row>
    <row r="3" spans="1:74" ht="18.75" customHeight="1" x14ac:dyDescent="0.2">
      <c r="A3" s="135"/>
      <c r="B3" s="136"/>
      <c r="C3" s="137" t="s">
        <v>86</v>
      </c>
      <c r="D3" s="137" t="s">
        <v>87</v>
      </c>
      <c r="E3" s="138" t="s">
        <v>88</v>
      </c>
      <c r="F3" s="139"/>
      <c r="G3" s="140"/>
      <c r="H3" s="141" t="s">
        <v>89</v>
      </c>
      <c r="I3" s="142" t="s">
        <v>90</v>
      </c>
      <c r="J3" s="142"/>
      <c r="K3" s="142"/>
      <c r="L3" s="143"/>
      <c r="M3" s="144" t="s">
        <v>91</v>
      </c>
      <c r="N3" s="145" t="s">
        <v>92</v>
      </c>
      <c r="O3" s="138"/>
      <c r="P3" s="142" t="s">
        <v>93</v>
      </c>
      <c r="Q3" s="142"/>
      <c r="R3" s="138" t="s">
        <v>94</v>
      </c>
      <c r="S3" s="138"/>
      <c r="T3" s="142" t="s">
        <v>95</v>
      </c>
      <c r="U3" s="142"/>
      <c r="V3" s="146" t="s">
        <v>96</v>
      </c>
      <c r="W3" s="146"/>
      <c r="X3" s="147"/>
      <c r="Y3" s="146"/>
      <c r="Z3" s="146"/>
      <c r="AA3" s="146"/>
      <c r="AB3" s="146"/>
      <c r="AC3" s="146"/>
      <c r="AD3" s="146"/>
      <c r="AE3" s="146"/>
      <c r="AF3" s="146"/>
      <c r="AG3" s="146"/>
      <c r="AH3" s="147"/>
      <c r="AI3" s="146"/>
      <c r="AJ3" s="146"/>
      <c r="AK3" s="146"/>
      <c r="AL3" s="146"/>
      <c r="AM3" s="146"/>
      <c r="AN3" s="146"/>
      <c r="AO3" s="146"/>
      <c r="AP3" s="146"/>
      <c r="AQ3" s="146"/>
      <c r="AR3" s="147"/>
      <c r="AS3" s="146"/>
      <c r="AT3" s="146"/>
      <c r="AU3" s="146"/>
      <c r="AV3" s="146"/>
      <c r="AW3" s="146"/>
      <c r="AX3" s="146"/>
      <c r="AY3" s="146"/>
      <c r="AZ3" s="146"/>
      <c r="BA3" s="146"/>
      <c r="BB3" s="147"/>
      <c r="BC3" s="146"/>
      <c r="BD3" s="146"/>
      <c r="BE3" s="146"/>
      <c r="BF3" s="146"/>
      <c r="BG3" s="146"/>
      <c r="BH3" s="146"/>
      <c r="BI3" s="146"/>
      <c r="BJ3" s="146"/>
      <c r="BK3" s="146"/>
      <c r="BL3" s="147"/>
      <c r="BM3" s="147"/>
      <c r="BN3" s="147"/>
      <c r="BO3" s="147"/>
      <c r="BP3" s="147"/>
      <c r="BQ3" s="147"/>
      <c r="BR3" s="147"/>
      <c r="BS3" s="147"/>
      <c r="BT3" s="147"/>
      <c r="BU3" s="148"/>
    </row>
    <row r="4" spans="1:74" ht="13.5" customHeight="1" x14ac:dyDescent="0.2">
      <c r="A4" s="135"/>
      <c r="B4" s="136"/>
      <c r="C4" s="137"/>
      <c r="D4" s="137"/>
      <c r="E4" s="137" t="s">
        <v>97</v>
      </c>
      <c r="F4" s="149" t="s">
        <v>98</v>
      </c>
      <c r="G4" s="140"/>
      <c r="H4" s="141"/>
      <c r="I4" s="150" t="s">
        <v>99</v>
      </c>
      <c r="J4" s="142" t="s">
        <v>100</v>
      </c>
      <c r="K4" s="142"/>
      <c r="L4" s="143"/>
      <c r="M4" s="144"/>
      <c r="N4" s="145" t="s">
        <v>101</v>
      </c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51"/>
    </row>
    <row r="5" spans="1:74" ht="17.25" customHeight="1" x14ac:dyDescent="0.2">
      <c r="A5" s="135"/>
      <c r="B5" s="136"/>
      <c r="C5" s="137"/>
      <c r="D5" s="137"/>
      <c r="E5" s="137"/>
      <c r="F5" s="149"/>
      <c r="G5" s="140"/>
      <c r="H5" s="141"/>
      <c r="I5" s="150"/>
      <c r="J5" s="152" t="s">
        <v>102</v>
      </c>
      <c r="K5" s="152" t="s">
        <v>103</v>
      </c>
      <c r="L5" s="153" t="s">
        <v>104</v>
      </c>
      <c r="M5" s="144"/>
      <c r="N5" s="154">
        <v>1</v>
      </c>
      <c r="O5" s="53">
        <f t="shared" ref="O5:U5" si="0">N5+1</f>
        <v>2</v>
      </c>
      <c r="P5" s="155">
        <f t="shared" si="0"/>
        <v>3</v>
      </c>
      <c r="Q5" s="155">
        <f t="shared" si="0"/>
        <v>4</v>
      </c>
      <c r="R5" s="53">
        <f t="shared" si="0"/>
        <v>5</v>
      </c>
      <c r="S5" s="53">
        <f t="shared" si="0"/>
        <v>6</v>
      </c>
      <c r="T5" s="155">
        <f t="shared" si="0"/>
        <v>7</v>
      </c>
      <c r="U5" s="155">
        <f t="shared" si="0"/>
        <v>8</v>
      </c>
      <c r="V5" s="146"/>
      <c r="W5" s="146"/>
      <c r="X5" s="147"/>
      <c r="Y5" s="146" t="s">
        <v>105</v>
      </c>
      <c r="Z5" s="146"/>
      <c r="AA5" s="146"/>
      <c r="AB5" s="146"/>
      <c r="AC5" s="146"/>
      <c r="AD5" s="146"/>
      <c r="AE5" s="146"/>
      <c r="AF5" s="146"/>
      <c r="AG5" s="146"/>
      <c r="AH5" s="147"/>
      <c r="AI5" s="146" t="s">
        <v>106</v>
      </c>
      <c r="AJ5" s="146"/>
      <c r="AK5" s="146"/>
      <c r="AL5" s="146"/>
      <c r="AM5" s="146"/>
      <c r="AN5" s="146"/>
      <c r="AO5" s="146"/>
      <c r="AP5" s="146"/>
      <c r="AQ5" s="146"/>
      <c r="AR5" s="147"/>
      <c r="AS5" s="146" t="s">
        <v>107</v>
      </c>
      <c r="AT5" s="146"/>
      <c r="AU5" s="146"/>
      <c r="AV5" s="146"/>
      <c r="AW5" s="146"/>
      <c r="AX5" s="146"/>
      <c r="AY5" s="146"/>
      <c r="AZ5" s="146"/>
      <c r="BA5" s="146"/>
      <c r="BB5" s="147"/>
      <c r="BC5" s="146" t="s">
        <v>108</v>
      </c>
      <c r="BD5" s="146"/>
      <c r="BE5" s="146"/>
      <c r="BF5" s="146"/>
      <c r="BG5" s="146"/>
      <c r="BH5" s="146"/>
      <c r="BI5" s="146"/>
      <c r="BJ5" s="146"/>
      <c r="BK5" s="146"/>
      <c r="BL5" s="147"/>
      <c r="BM5" s="146" t="s">
        <v>109</v>
      </c>
      <c r="BN5" s="146"/>
      <c r="BO5" s="146"/>
      <c r="BP5" s="146"/>
      <c r="BQ5" s="146"/>
      <c r="BR5" s="146"/>
      <c r="BS5" s="146"/>
      <c r="BT5" s="146"/>
      <c r="BU5" s="156"/>
    </row>
    <row r="6" spans="1:74" ht="14.25" customHeight="1" x14ac:dyDescent="0.2">
      <c r="A6" s="135"/>
      <c r="B6" s="136"/>
      <c r="C6" s="137"/>
      <c r="D6" s="137"/>
      <c r="E6" s="137"/>
      <c r="F6" s="149"/>
      <c r="G6" s="140"/>
      <c r="H6" s="141"/>
      <c r="I6" s="150"/>
      <c r="J6" s="152"/>
      <c r="K6" s="152"/>
      <c r="L6" s="153"/>
      <c r="M6" s="144"/>
      <c r="N6" s="145" t="s">
        <v>110</v>
      </c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51"/>
    </row>
    <row r="7" spans="1:74" ht="23.25" customHeight="1" x14ac:dyDescent="0.2">
      <c r="A7" s="135"/>
      <c r="B7" s="157"/>
      <c r="C7" s="137"/>
      <c r="D7" s="137"/>
      <c r="E7" s="137"/>
      <c r="F7" s="149"/>
      <c r="G7" s="140"/>
      <c r="H7" s="141"/>
      <c r="I7" s="150"/>
      <c r="J7" s="152"/>
      <c r="K7" s="152"/>
      <c r="L7" s="153"/>
      <c r="M7" s="144"/>
      <c r="N7" s="154">
        <v>15</v>
      </c>
      <c r="O7" s="53">
        <v>15</v>
      </c>
      <c r="P7" s="155">
        <v>15</v>
      </c>
      <c r="Q7" s="155">
        <v>15</v>
      </c>
      <c r="R7" s="53">
        <v>15</v>
      </c>
      <c r="S7" s="53">
        <v>15</v>
      </c>
      <c r="T7" s="155">
        <v>15</v>
      </c>
      <c r="U7" s="155">
        <v>15</v>
      </c>
      <c r="V7" s="146"/>
      <c r="W7" s="146"/>
      <c r="X7" s="147"/>
      <c r="Y7" s="146" t="s">
        <v>64</v>
      </c>
      <c r="Z7" s="146"/>
      <c r="AA7" s="146"/>
      <c r="AB7" s="146"/>
      <c r="AC7" s="146"/>
      <c r="AD7" s="146"/>
      <c r="AE7" s="146"/>
      <c r="AF7" s="146"/>
      <c r="AG7" s="146"/>
      <c r="AH7" s="147"/>
      <c r="AI7" s="146" t="s">
        <v>64</v>
      </c>
      <c r="AJ7" s="146"/>
      <c r="AK7" s="146"/>
      <c r="AL7" s="146"/>
      <c r="AM7" s="146"/>
      <c r="AN7" s="146"/>
      <c r="AO7" s="146"/>
      <c r="AP7" s="146"/>
      <c r="AQ7" s="146"/>
      <c r="AR7" s="147"/>
      <c r="AS7" s="146" t="s">
        <v>64</v>
      </c>
      <c r="AT7" s="146"/>
      <c r="AU7" s="146"/>
      <c r="AV7" s="146"/>
      <c r="AW7" s="146"/>
      <c r="AX7" s="146"/>
      <c r="AY7" s="146"/>
      <c r="AZ7" s="146"/>
      <c r="BA7" s="146"/>
      <c r="BB7" s="147"/>
      <c r="BC7" s="146" t="s">
        <v>64</v>
      </c>
      <c r="BD7" s="146"/>
      <c r="BE7" s="146"/>
      <c r="BF7" s="146"/>
      <c r="BG7" s="146"/>
      <c r="BH7" s="146"/>
      <c r="BI7" s="146"/>
      <c r="BJ7" s="146"/>
      <c r="BK7" s="146"/>
      <c r="BL7" s="147"/>
      <c r="BM7" s="146" t="s">
        <v>64</v>
      </c>
      <c r="BN7" s="146"/>
      <c r="BO7" s="146"/>
      <c r="BP7" s="146"/>
      <c r="BQ7" s="146"/>
      <c r="BR7" s="146"/>
      <c r="BS7" s="146"/>
      <c r="BT7" s="146"/>
      <c r="BU7" s="156"/>
    </row>
    <row r="8" spans="1:74" ht="14.1" customHeight="1" x14ac:dyDescent="0.2">
      <c r="A8" s="158">
        <v>1</v>
      </c>
      <c r="B8" s="159">
        <f>A8+1</f>
        <v>2</v>
      </c>
      <c r="C8" s="159">
        <f t="shared" ref="C8:W8" si="1">B8+1</f>
        <v>3</v>
      </c>
      <c r="D8" s="159">
        <f t="shared" si="1"/>
        <v>4</v>
      </c>
      <c r="E8" s="159">
        <f t="shared" si="1"/>
        <v>5</v>
      </c>
      <c r="F8" s="159">
        <f t="shared" si="1"/>
        <v>6</v>
      </c>
      <c r="G8" s="159">
        <f t="shared" si="1"/>
        <v>7</v>
      </c>
      <c r="H8" s="159">
        <f t="shared" si="1"/>
        <v>8</v>
      </c>
      <c r="I8" s="159">
        <f t="shared" si="1"/>
        <v>9</v>
      </c>
      <c r="J8" s="159">
        <f t="shared" si="1"/>
        <v>10</v>
      </c>
      <c r="K8" s="159">
        <f t="shared" si="1"/>
        <v>11</v>
      </c>
      <c r="L8" s="159">
        <f t="shared" si="1"/>
        <v>12</v>
      </c>
      <c r="M8" s="159">
        <f t="shared" si="1"/>
        <v>13</v>
      </c>
      <c r="N8" s="159">
        <f>M8+1</f>
        <v>14</v>
      </c>
      <c r="O8" s="159">
        <f t="shared" si="1"/>
        <v>15</v>
      </c>
      <c r="P8" s="160">
        <f t="shared" si="1"/>
        <v>16</v>
      </c>
      <c r="Q8" s="160">
        <f t="shared" si="1"/>
        <v>17</v>
      </c>
      <c r="R8" s="161">
        <f t="shared" si="1"/>
        <v>18</v>
      </c>
      <c r="S8" s="161">
        <f t="shared" si="1"/>
        <v>19</v>
      </c>
      <c r="T8" s="160">
        <f t="shared" si="1"/>
        <v>20</v>
      </c>
      <c r="U8" s="160">
        <f>T8+1</f>
        <v>21</v>
      </c>
      <c r="V8" s="146">
        <f t="shared" si="1"/>
        <v>22</v>
      </c>
      <c r="W8" s="146">
        <f t="shared" si="1"/>
        <v>23</v>
      </c>
      <c r="X8" s="147"/>
      <c r="Y8" s="147">
        <v>1</v>
      </c>
      <c r="Z8" s="147">
        <v>2</v>
      </c>
      <c r="AA8" s="147">
        <v>3</v>
      </c>
      <c r="AB8" s="147">
        <v>4</v>
      </c>
      <c r="AC8" s="147">
        <v>5</v>
      </c>
      <c r="AD8" s="147">
        <v>6</v>
      </c>
      <c r="AE8" s="147">
        <v>7</v>
      </c>
      <c r="AF8" s="147">
        <v>8</v>
      </c>
      <c r="AG8" s="147">
        <v>9</v>
      </c>
      <c r="AH8" s="147"/>
      <c r="AI8" s="147">
        <v>1</v>
      </c>
      <c r="AJ8" s="147">
        <v>2</v>
      </c>
      <c r="AK8" s="147">
        <v>3</v>
      </c>
      <c r="AL8" s="147">
        <v>4</v>
      </c>
      <c r="AM8" s="147">
        <v>5</v>
      </c>
      <c r="AN8" s="147">
        <v>6</v>
      </c>
      <c r="AO8" s="147">
        <v>7</v>
      </c>
      <c r="AP8" s="147">
        <v>8</v>
      </c>
      <c r="AQ8" s="147">
        <v>9</v>
      </c>
      <c r="AR8" s="147"/>
      <c r="AS8" s="147">
        <v>1</v>
      </c>
      <c r="AT8" s="147">
        <v>2</v>
      </c>
      <c r="AU8" s="147">
        <v>3</v>
      </c>
      <c r="AV8" s="147">
        <v>4</v>
      </c>
      <c r="AW8" s="147">
        <v>5</v>
      </c>
      <c r="AX8" s="147">
        <v>6</v>
      </c>
      <c r="AY8" s="147">
        <v>7</v>
      </c>
      <c r="AZ8" s="147">
        <v>8</v>
      </c>
      <c r="BA8" s="147">
        <v>9</v>
      </c>
      <c r="BB8" s="147"/>
      <c r="BC8" s="147">
        <v>1</v>
      </c>
      <c r="BD8" s="147">
        <v>2</v>
      </c>
      <c r="BE8" s="147">
        <v>3</v>
      </c>
      <c r="BF8" s="147">
        <v>4</v>
      </c>
      <c r="BG8" s="147">
        <v>5</v>
      </c>
      <c r="BH8" s="147">
        <v>6</v>
      </c>
      <c r="BI8" s="147">
        <v>7</v>
      </c>
      <c r="BJ8" s="147">
        <v>8</v>
      </c>
      <c r="BK8" s="147">
        <v>9</v>
      </c>
      <c r="BL8" s="147"/>
      <c r="BM8" s="147">
        <v>1</v>
      </c>
      <c r="BN8" s="147">
        <v>2</v>
      </c>
      <c r="BO8" s="147">
        <v>3</v>
      </c>
      <c r="BP8" s="147">
        <v>4</v>
      </c>
      <c r="BQ8" s="147">
        <v>5</v>
      </c>
      <c r="BR8" s="147">
        <v>6</v>
      </c>
      <c r="BS8" s="147">
        <v>7</v>
      </c>
      <c r="BT8" s="147">
        <v>8</v>
      </c>
      <c r="BU8" s="148">
        <v>9</v>
      </c>
    </row>
    <row r="9" spans="1:74" s="168" customFormat="1" ht="21" customHeight="1" x14ac:dyDescent="0.25">
      <c r="A9" s="162" t="s">
        <v>111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4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6"/>
      <c r="BV9" s="167"/>
    </row>
    <row r="10" spans="1:74" ht="14.1" customHeight="1" x14ac:dyDescent="0.2">
      <c r="A10" s="169" t="s">
        <v>112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1"/>
    </row>
    <row r="11" spans="1:74" s="183" customFormat="1" ht="14.1" customHeight="1" x14ac:dyDescent="0.25">
      <c r="A11" s="172" t="s">
        <v>113</v>
      </c>
      <c r="B11" s="173" t="s">
        <v>114</v>
      </c>
      <c r="C11" s="174"/>
      <c r="D11" s="174"/>
      <c r="E11" s="174"/>
      <c r="F11" s="175"/>
      <c r="G11" s="176"/>
      <c r="H11" s="177"/>
      <c r="I11" s="178"/>
      <c r="J11" s="178"/>
      <c r="K11" s="178"/>
      <c r="L11" s="179"/>
      <c r="M11" s="176"/>
      <c r="N11" s="177"/>
      <c r="O11" s="174"/>
      <c r="P11" s="180"/>
      <c r="Q11" s="180"/>
      <c r="R11" s="174"/>
      <c r="S11" s="174"/>
      <c r="T11" s="180"/>
      <c r="U11" s="180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81"/>
      <c r="BV11" s="182"/>
    </row>
    <row r="12" spans="1:74" s="183" customFormat="1" ht="14.1" customHeight="1" x14ac:dyDescent="0.25">
      <c r="A12" s="172"/>
      <c r="B12" s="184" t="s">
        <v>115</v>
      </c>
      <c r="C12" s="185"/>
      <c r="D12" s="185" t="s">
        <v>116</v>
      </c>
      <c r="E12" s="185"/>
      <c r="F12" s="186"/>
      <c r="G12" s="187">
        <v>2</v>
      </c>
      <c r="H12" s="188">
        <f>G12*30</f>
        <v>60</v>
      </c>
      <c r="I12" s="189">
        <f>SUM(J12:L12)</f>
        <v>24</v>
      </c>
      <c r="J12" s="190">
        <v>16</v>
      </c>
      <c r="K12" s="190"/>
      <c r="L12" s="191">
        <v>8</v>
      </c>
      <c r="M12" s="192">
        <f>H12-I12</f>
        <v>36</v>
      </c>
      <c r="N12" s="193">
        <v>1.5</v>
      </c>
      <c r="O12" s="185"/>
      <c r="P12" s="194"/>
      <c r="Q12" s="194"/>
      <c r="R12" s="185"/>
      <c r="S12" s="185"/>
      <c r="T12" s="194"/>
      <c r="U12" s="194"/>
      <c r="V12" s="195"/>
      <c r="W12" s="195"/>
      <c r="X12" s="195"/>
      <c r="Y12" s="196" t="str">
        <f t="shared" ref="Y12:AG18" si="2">IF(ISERROR(SEARCH(Y$8,$C12,1)),"-",IF(COUNTIF($C12,Y$8)=1,1,IF(ISERROR(SEARCH(CONCATENATE(Y$8,","),$C12,1)),IF(ISERROR(SEARCH(CONCATENATE(",",Y$8),$C12,1)),"-",1),1)))</f>
        <v>-</v>
      </c>
      <c r="Z12" s="196" t="str">
        <f t="shared" si="2"/>
        <v>-</v>
      </c>
      <c r="AA12" s="196" t="str">
        <f t="shared" si="2"/>
        <v>-</v>
      </c>
      <c r="AB12" s="196" t="str">
        <f t="shared" si="2"/>
        <v>-</v>
      </c>
      <c r="AC12" s="196" t="str">
        <f t="shared" si="2"/>
        <v>-</v>
      </c>
      <c r="AD12" s="196" t="str">
        <f t="shared" si="2"/>
        <v>-</v>
      </c>
      <c r="AE12" s="196" t="str">
        <f t="shared" si="2"/>
        <v>-</v>
      </c>
      <c r="AF12" s="196" t="str">
        <f t="shared" si="2"/>
        <v>-</v>
      </c>
      <c r="AG12" s="196" t="str">
        <f t="shared" si="2"/>
        <v>-</v>
      </c>
      <c r="AH12" s="195"/>
      <c r="AI12" s="196" t="str">
        <f t="shared" ref="AI12:AQ18" si="3">IF(ISERROR(SEARCH(AI$8,$D12,1)),"-",IF(COUNTIF($D12,AI$8)=1,1,IF(ISERROR(SEARCH(CONCATENATE(AI$8,","),$D12,1)),IF(ISERROR(SEARCH(CONCATENATE(",",AI$8),$D12,1)),"-",1),1)))</f>
        <v>-</v>
      </c>
      <c r="AJ12" s="196" t="str">
        <f t="shared" si="3"/>
        <v>-</v>
      </c>
      <c r="AK12" s="196" t="str">
        <f t="shared" si="3"/>
        <v>-</v>
      </c>
      <c r="AL12" s="196" t="str">
        <f t="shared" si="3"/>
        <v>-</v>
      </c>
      <c r="AM12" s="196" t="str">
        <f t="shared" si="3"/>
        <v>-</v>
      </c>
      <c r="AN12" s="196" t="str">
        <f t="shared" si="3"/>
        <v>-</v>
      </c>
      <c r="AO12" s="196" t="str">
        <f t="shared" si="3"/>
        <v>-</v>
      </c>
      <c r="AP12" s="196" t="str">
        <f t="shared" si="3"/>
        <v>-</v>
      </c>
      <c r="AQ12" s="196" t="str">
        <f t="shared" si="3"/>
        <v>-</v>
      </c>
      <c r="AR12" s="195"/>
      <c r="AS12" s="196" t="str">
        <f>IF(ISERROR(SEARCH(AS$8,$E12,1)),"-",IF(COUNTIF($E12,AS$8)=1,1,IF(ISERROR(SEARCH(CONCATENATE(AS$8,","),$E12,1)),IF(ISERROR(SEARCH(CONCATENATE(",",AS$8),$E12,1)),"-",1),1)))</f>
        <v>-</v>
      </c>
      <c r="AT12" s="196" t="str">
        <f t="shared" ref="AT12:BA18" si="4">IF(ISERROR(SEARCH(AT$8,$E12,1)),"-",IF(COUNTIF($E12,AT$8)=1,1,IF(ISERROR(SEARCH(CONCATENATE(AT$8,","),$E12,1)),IF(ISERROR(SEARCH(CONCATENATE(",",AT$8),$E12,1)),"-",1),1)))</f>
        <v>-</v>
      </c>
      <c r="AU12" s="196" t="str">
        <f t="shared" si="4"/>
        <v>-</v>
      </c>
      <c r="AV12" s="196" t="str">
        <f t="shared" si="4"/>
        <v>-</v>
      </c>
      <c r="AW12" s="196" t="str">
        <f t="shared" si="4"/>
        <v>-</v>
      </c>
      <c r="AX12" s="196" t="str">
        <f t="shared" si="4"/>
        <v>-</v>
      </c>
      <c r="AY12" s="196" t="str">
        <f t="shared" si="4"/>
        <v>-</v>
      </c>
      <c r="AZ12" s="196" t="str">
        <f t="shared" si="4"/>
        <v>-</v>
      </c>
      <c r="BA12" s="196" t="str">
        <f t="shared" si="4"/>
        <v>-</v>
      </c>
      <c r="BB12" s="195"/>
      <c r="BC12" s="196" t="str">
        <f t="shared" ref="BC12:BK18" si="5">IF(ISERROR(SEARCH(BC$8,$F12,1)),"-",IF(COUNTIF($F12,BC$8)=1,1,IF(ISERROR(SEARCH(CONCATENATE(BC$8,","),$F12,1)),IF(ISERROR(SEARCH(CONCATENATE(",",BC$8),$F12,1)),"-",1),1)))</f>
        <v>-</v>
      </c>
      <c r="BD12" s="196" t="str">
        <f t="shared" si="5"/>
        <v>-</v>
      </c>
      <c r="BE12" s="196" t="str">
        <f t="shared" si="5"/>
        <v>-</v>
      </c>
      <c r="BF12" s="196" t="str">
        <f t="shared" si="5"/>
        <v>-</v>
      </c>
      <c r="BG12" s="196" t="str">
        <f t="shared" si="5"/>
        <v>-</v>
      </c>
      <c r="BH12" s="196" t="str">
        <f t="shared" si="5"/>
        <v>-</v>
      </c>
      <c r="BI12" s="196" t="str">
        <f t="shared" si="5"/>
        <v>-</v>
      </c>
      <c r="BJ12" s="196" t="str">
        <f t="shared" si="5"/>
        <v>-</v>
      </c>
      <c r="BK12" s="196" t="str">
        <f t="shared" si="5"/>
        <v>-</v>
      </c>
      <c r="BL12" s="195"/>
      <c r="BM12" s="196" t="str">
        <f>IF(ISERROR(SEARCH(BM$8,#REF!,1)),"-",IF(COUNTIF(#REF!,BM$8)=1,1,IF(ISERROR(SEARCH(CONCATENATE(BM$8,","),#REF!,1)),IF(ISERROR(SEARCH(CONCATENATE(",",BM$8),#REF!,1)),"-",1),1)))</f>
        <v>-</v>
      </c>
      <c r="BN12" s="196"/>
      <c r="BO12" s="196"/>
      <c r="BP12" s="196"/>
      <c r="BQ12" s="196"/>
      <c r="BR12" s="196"/>
      <c r="BS12" s="196"/>
      <c r="BT12" s="196"/>
      <c r="BU12" s="197"/>
      <c r="BV12" s="182">
        <f t="shared" ref="BV12:BV75" si="6">N12*15+O12*15+P12*15+Q12*15+R12*15+S12*15+T12*15+U12*15</f>
        <v>22.5</v>
      </c>
    </row>
    <row r="13" spans="1:74" s="183" customFormat="1" ht="14.1" customHeight="1" x14ac:dyDescent="0.25">
      <c r="A13" s="172"/>
      <c r="B13" s="184" t="s">
        <v>117</v>
      </c>
      <c r="C13" s="185"/>
      <c r="D13" s="185" t="s">
        <v>116</v>
      </c>
      <c r="E13" s="185"/>
      <c r="F13" s="186"/>
      <c r="G13" s="187">
        <v>2</v>
      </c>
      <c r="H13" s="188">
        <f t="shared" ref="H13:H26" si="7">G13*30</f>
        <v>60</v>
      </c>
      <c r="I13" s="189">
        <f t="shared" ref="I13:I26" si="8">SUM(J13:L13)</f>
        <v>24</v>
      </c>
      <c r="J13" s="190">
        <v>16</v>
      </c>
      <c r="K13" s="190"/>
      <c r="L13" s="191">
        <v>8</v>
      </c>
      <c r="M13" s="192">
        <f t="shared" ref="M13:M26" si="9">H13-I13</f>
        <v>36</v>
      </c>
      <c r="N13" s="193">
        <v>1.5</v>
      </c>
      <c r="O13" s="185"/>
      <c r="P13" s="194"/>
      <c r="Q13" s="194"/>
      <c r="R13" s="185"/>
      <c r="S13" s="185"/>
      <c r="T13" s="194"/>
      <c r="U13" s="194"/>
      <c r="V13" s="195"/>
      <c r="W13" s="195"/>
      <c r="X13" s="195"/>
      <c r="Y13" s="196" t="str">
        <f t="shared" si="2"/>
        <v>-</v>
      </c>
      <c r="Z13" s="196" t="str">
        <f t="shared" si="2"/>
        <v>-</v>
      </c>
      <c r="AA13" s="196" t="str">
        <f t="shared" si="2"/>
        <v>-</v>
      </c>
      <c r="AB13" s="196" t="str">
        <f t="shared" si="2"/>
        <v>-</v>
      </c>
      <c r="AC13" s="196" t="str">
        <f t="shared" si="2"/>
        <v>-</v>
      </c>
      <c r="AD13" s="196" t="str">
        <f t="shared" si="2"/>
        <v>-</v>
      </c>
      <c r="AE13" s="196" t="str">
        <f t="shared" si="2"/>
        <v>-</v>
      </c>
      <c r="AF13" s="196" t="str">
        <f t="shared" si="2"/>
        <v>-</v>
      </c>
      <c r="AG13" s="196" t="str">
        <f t="shared" si="2"/>
        <v>-</v>
      </c>
      <c r="AH13" s="195"/>
      <c r="AI13" s="196" t="str">
        <f t="shared" si="3"/>
        <v>-</v>
      </c>
      <c r="AJ13" s="196" t="str">
        <f t="shared" si="3"/>
        <v>-</v>
      </c>
      <c r="AK13" s="196" t="str">
        <f t="shared" si="3"/>
        <v>-</v>
      </c>
      <c r="AL13" s="196" t="str">
        <f t="shared" si="3"/>
        <v>-</v>
      </c>
      <c r="AM13" s="196" t="str">
        <f t="shared" si="3"/>
        <v>-</v>
      </c>
      <c r="AN13" s="196" t="str">
        <f t="shared" si="3"/>
        <v>-</v>
      </c>
      <c r="AO13" s="196" t="str">
        <f t="shared" si="3"/>
        <v>-</v>
      </c>
      <c r="AP13" s="196" t="str">
        <f t="shared" si="3"/>
        <v>-</v>
      </c>
      <c r="AQ13" s="196" t="str">
        <f t="shared" si="3"/>
        <v>-</v>
      </c>
      <c r="AR13" s="195"/>
      <c r="AS13" s="196" t="str">
        <f t="shared" ref="AS13:AS18" si="10">IF(ISERROR(SEARCH(AS$8,$E13,1)),"-",IF(COUNTIF($E13,AS$8)=1,1,IF(ISERROR(SEARCH(CONCATENATE(AS$8,","),$E13,1)),IF(ISERROR(SEARCH(CONCATENATE(",",AS$8),$E13,1)),"-",1),1)))</f>
        <v>-</v>
      </c>
      <c r="AT13" s="196" t="str">
        <f t="shared" si="4"/>
        <v>-</v>
      </c>
      <c r="AU13" s="196" t="str">
        <f t="shared" si="4"/>
        <v>-</v>
      </c>
      <c r="AV13" s="196" t="str">
        <f t="shared" si="4"/>
        <v>-</v>
      </c>
      <c r="AW13" s="196" t="str">
        <f t="shared" si="4"/>
        <v>-</v>
      </c>
      <c r="AX13" s="196" t="str">
        <f t="shared" si="4"/>
        <v>-</v>
      </c>
      <c r="AY13" s="196" t="str">
        <f t="shared" si="4"/>
        <v>-</v>
      </c>
      <c r="AZ13" s="196" t="str">
        <f t="shared" si="4"/>
        <v>-</v>
      </c>
      <c r="BA13" s="196" t="str">
        <f t="shared" si="4"/>
        <v>-</v>
      </c>
      <c r="BB13" s="195"/>
      <c r="BC13" s="196" t="str">
        <f t="shared" si="5"/>
        <v>-</v>
      </c>
      <c r="BD13" s="196" t="str">
        <f t="shared" si="5"/>
        <v>-</v>
      </c>
      <c r="BE13" s="196" t="str">
        <f t="shared" si="5"/>
        <v>-</v>
      </c>
      <c r="BF13" s="196" t="str">
        <f t="shared" si="5"/>
        <v>-</v>
      </c>
      <c r="BG13" s="196" t="str">
        <f t="shared" si="5"/>
        <v>-</v>
      </c>
      <c r="BH13" s="196" t="str">
        <f t="shared" si="5"/>
        <v>-</v>
      </c>
      <c r="BI13" s="196" t="str">
        <f t="shared" si="5"/>
        <v>-</v>
      </c>
      <c r="BJ13" s="196" t="str">
        <f t="shared" si="5"/>
        <v>-</v>
      </c>
      <c r="BK13" s="196" t="str">
        <f t="shared" si="5"/>
        <v>-</v>
      </c>
      <c r="BL13" s="195"/>
      <c r="BM13" s="196"/>
      <c r="BN13" s="196"/>
      <c r="BO13" s="196"/>
      <c r="BP13" s="196"/>
      <c r="BQ13" s="196"/>
      <c r="BR13" s="196"/>
      <c r="BS13" s="196"/>
      <c r="BT13" s="196"/>
      <c r="BU13" s="197"/>
      <c r="BV13" s="182">
        <f t="shared" si="6"/>
        <v>22.5</v>
      </c>
    </row>
    <row r="14" spans="1:74" s="183" customFormat="1" ht="14.1" customHeight="1" x14ac:dyDescent="0.25">
      <c r="A14" s="172"/>
      <c r="B14" s="184" t="s">
        <v>118</v>
      </c>
      <c r="C14" s="185"/>
      <c r="D14" s="185" t="s">
        <v>119</v>
      </c>
      <c r="E14" s="185"/>
      <c r="F14" s="186"/>
      <c r="G14" s="187">
        <v>2</v>
      </c>
      <c r="H14" s="188">
        <f t="shared" si="7"/>
        <v>60</v>
      </c>
      <c r="I14" s="189">
        <f t="shared" si="8"/>
        <v>24</v>
      </c>
      <c r="J14" s="190">
        <v>16</v>
      </c>
      <c r="K14" s="190"/>
      <c r="L14" s="191">
        <v>8</v>
      </c>
      <c r="M14" s="192">
        <f t="shared" si="9"/>
        <v>36</v>
      </c>
      <c r="N14" s="193"/>
      <c r="O14" s="185">
        <v>1.5</v>
      </c>
      <c r="P14" s="194"/>
      <c r="Q14" s="194"/>
      <c r="R14" s="185"/>
      <c r="S14" s="185"/>
      <c r="T14" s="194"/>
      <c r="U14" s="194"/>
      <c r="V14" s="195"/>
      <c r="W14" s="195"/>
      <c r="X14" s="195"/>
      <c r="Y14" s="196" t="str">
        <f t="shared" si="2"/>
        <v>-</v>
      </c>
      <c r="Z14" s="196" t="str">
        <f t="shared" si="2"/>
        <v>-</v>
      </c>
      <c r="AA14" s="196" t="str">
        <f t="shared" si="2"/>
        <v>-</v>
      </c>
      <c r="AB14" s="196" t="str">
        <f t="shared" si="2"/>
        <v>-</v>
      </c>
      <c r="AC14" s="196" t="str">
        <f t="shared" si="2"/>
        <v>-</v>
      </c>
      <c r="AD14" s="196" t="str">
        <f t="shared" si="2"/>
        <v>-</v>
      </c>
      <c r="AE14" s="196" t="str">
        <f t="shared" si="2"/>
        <v>-</v>
      </c>
      <c r="AF14" s="196" t="str">
        <f t="shared" si="2"/>
        <v>-</v>
      </c>
      <c r="AG14" s="196" t="str">
        <f t="shared" si="2"/>
        <v>-</v>
      </c>
      <c r="AH14" s="195"/>
      <c r="AI14" s="196" t="str">
        <f t="shared" si="3"/>
        <v>-</v>
      </c>
      <c r="AJ14" s="196" t="str">
        <f t="shared" si="3"/>
        <v>-</v>
      </c>
      <c r="AK14" s="196" t="str">
        <f t="shared" si="3"/>
        <v>-</v>
      </c>
      <c r="AL14" s="196" t="str">
        <f t="shared" si="3"/>
        <v>-</v>
      </c>
      <c r="AM14" s="196" t="str">
        <f t="shared" si="3"/>
        <v>-</v>
      </c>
      <c r="AN14" s="196" t="str">
        <f t="shared" si="3"/>
        <v>-</v>
      </c>
      <c r="AO14" s="196" t="str">
        <f t="shared" si="3"/>
        <v>-</v>
      </c>
      <c r="AP14" s="196" t="str">
        <f t="shared" si="3"/>
        <v>-</v>
      </c>
      <c r="AQ14" s="196" t="str">
        <f t="shared" si="3"/>
        <v>-</v>
      </c>
      <c r="AR14" s="195"/>
      <c r="AS14" s="196" t="str">
        <f t="shared" si="10"/>
        <v>-</v>
      </c>
      <c r="AT14" s="196" t="str">
        <f t="shared" si="4"/>
        <v>-</v>
      </c>
      <c r="AU14" s="196" t="str">
        <f t="shared" si="4"/>
        <v>-</v>
      </c>
      <c r="AV14" s="196" t="str">
        <f t="shared" si="4"/>
        <v>-</v>
      </c>
      <c r="AW14" s="196" t="str">
        <f t="shared" si="4"/>
        <v>-</v>
      </c>
      <c r="AX14" s="196" t="str">
        <f t="shared" si="4"/>
        <v>-</v>
      </c>
      <c r="AY14" s="196" t="str">
        <f t="shared" si="4"/>
        <v>-</v>
      </c>
      <c r="AZ14" s="196" t="str">
        <f t="shared" si="4"/>
        <v>-</v>
      </c>
      <c r="BA14" s="196" t="str">
        <f t="shared" si="4"/>
        <v>-</v>
      </c>
      <c r="BB14" s="195"/>
      <c r="BC14" s="196" t="str">
        <f t="shared" si="5"/>
        <v>-</v>
      </c>
      <c r="BD14" s="196" t="str">
        <f t="shared" si="5"/>
        <v>-</v>
      </c>
      <c r="BE14" s="196" t="str">
        <f t="shared" si="5"/>
        <v>-</v>
      </c>
      <c r="BF14" s="196" t="str">
        <f t="shared" si="5"/>
        <v>-</v>
      </c>
      <c r="BG14" s="196" t="str">
        <f t="shared" si="5"/>
        <v>-</v>
      </c>
      <c r="BH14" s="196" t="str">
        <f t="shared" si="5"/>
        <v>-</v>
      </c>
      <c r="BI14" s="196" t="str">
        <f t="shared" si="5"/>
        <v>-</v>
      </c>
      <c r="BJ14" s="196" t="str">
        <f t="shared" si="5"/>
        <v>-</v>
      </c>
      <c r="BK14" s="196" t="str">
        <f t="shared" si="5"/>
        <v>-</v>
      </c>
      <c r="BL14" s="195"/>
      <c r="BM14" s="196"/>
      <c r="BN14" s="196"/>
      <c r="BO14" s="196"/>
      <c r="BP14" s="196"/>
      <c r="BQ14" s="196"/>
      <c r="BR14" s="196"/>
      <c r="BS14" s="196"/>
      <c r="BT14" s="196"/>
      <c r="BU14" s="197"/>
      <c r="BV14" s="182">
        <f t="shared" si="6"/>
        <v>22.5</v>
      </c>
    </row>
    <row r="15" spans="1:74" s="183" customFormat="1" ht="30" x14ac:dyDescent="0.25">
      <c r="A15" s="198" t="s">
        <v>120</v>
      </c>
      <c r="B15" s="199" t="s">
        <v>121</v>
      </c>
      <c r="C15" s="200">
        <v>2</v>
      </c>
      <c r="D15" s="200"/>
      <c r="E15" s="200"/>
      <c r="F15" s="201"/>
      <c r="G15" s="202">
        <v>4</v>
      </c>
      <c r="H15" s="203">
        <f t="shared" si="7"/>
        <v>120</v>
      </c>
      <c r="I15" s="204">
        <f t="shared" si="8"/>
        <v>60</v>
      </c>
      <c r="J15" s="205">
        <v>16</v>
      </c>
      <c r="K15" s="205"/>
      <c r="L15" s="206">
        <v>44</v>
      </c>
      <c r="M15" s="207">
        <f t="shared" si="9"/>
        <v>60</v>
      </c>
      <c r="N15" s="208">
        <v>2</v>
      </c>
      <c r="O15" s="200">
        <v>2</v>
      </c>
      <c r="P15" s="209"/>
      <c r="Q15" s="209"/>
      <c r="R15" s="200"/>
      <c r="S15" s="200"/>
      <c r="T15" s="209"/>
      <c r="U15" s="209"/>
      <c r="V15" s="195"/>
      <c r="W15" s="195"/>
      <c r="X15" s="195"/>
      <c r="Y15" s="196" t="str">
        <f t="shared" si="2"/>
        <v>-</v>
      </c>
      <c r="Z15" s="196">
        <f t="shared" si="2"/>
        <v>1</v>
      </c>
      <c r="AA15" s="196" t="str">
        <f t="shared" si="2"/>
        <v>-</v>
      </c>
      <c r="AB15" s="196" t="str">
        <f t="shared" si="2"/>
        <v>-</v>
      </c>
      <c r="AC15" s="196" t="str">
        <f t="shared" si="2"/>
        <v>-</v>
      </c>
      <c r="AD15" s="196" t="str">
        <f t="shared" si="2"/>
        <v>-</v>
      </c>
      <c r="AE15" s="196" t="str">
        <f t="shared" si="2"/>
        <v>-</v>
      </c>
      <c r="AF15" s="196" t="str">
        <f t="shared" si="2"/>
        <v>-</v>
      </c>
      <c r="AG15" s="196" t="str">
        <f t="shared" si="2"/>
        <v>-</v>
      </c>
      <c r="AH15" s="195"/>
      <c r="AI15" s="196" t="str">
        <f t="shared" si="3"/>
        <v>-</v>
      </c>
      <c r="AJ15" s="196" t="str">
        <f t="shared" si="3"/>
        <v>-</v>
      </c>
      <c r="AK15" s="196" t="str">
        <f t="shared" si="3"/>
        <v>-</v>
      </c>
      <c r="AL15" s="196" t="str">
        <f t="shared" si="3"/>
        <v>-</v>
      </c>
      <c r="AM15" s="196" t="str">
        <f t="shared" si="3"/>
        <v>-</v>
      </c>
      <c r="AN15" s="196" t="str">
        <f t="shared" si="3"/>
        <v>-</v>
      </c>
      <c r="AO15" s="196" t="str">
        <f t="shared" si="3"/>
        <v>-</v>
      </c>
      <c r="AP15" s="196" t="str">
        <f t="shared" si="3"/>
        <v>-</v>
      </c>
      <c r="AQ15" s="196" t="str">
        <f t="shared" si="3"/>
        <v>-</v>
      </c>
      <c r="AR15" s="195"/>
      <c r="AS15" s="196" t="str">
        <f t="shared" si="10"/>
        <v>-</v>
      </c>
      <c r="AT15" s="196" t="str">
        <f t="shared" si="4"/>
        <v>-</v>
      </c>
      <c r="AU15" s="196" t="str">
        <f t="shared" si="4"/>
        <v>-</v>
      </c>
      <c r="AV15" s="196" t="str">
        <f t="shared" si="4"/>
        <v>-</v>
      </c>
      <c r="AW15" s="196" t="str">
        <f t="shared" si="4"/>
        <v>-</v>
      </c>
      <c r="AX15" s="196" t="str">
        <f t="shared" si="4"/>
        <v>-</v>
      </c>
      <c r="AY15" s="196" t="str">
        <f t="shared" si="4"/>
        <v>-</v>
      </c>
      <c r="AZ15" s="196" t="str">
        <f t="shared" si="4"/>
        <v>-</v>
      </c>
      <c r="BA15" s="196" t="str">
        <f t="shared" si="4"/>
        <v>-</v>
      </c>
      <c r="BB15" s="195"/>
      <c r="BC15" s="196" t="str">
        <f t="shared" si="5"/>
        <v>-</v>
      </c>
      <c r="BD15" s="196" t="str">
        <f t="shared" si="5"/>
        <v>-</v>
      </c>
      <c r="BE15" s="196" t="str">
        <f t="shared" si="5"/>
        <v>-</v>
      </c>
      <c r="BF15" s="196" t="str">
        <f t="shared" si="5"/>
        <v>-</v>
      </c>
      <c r="BG15" s="196" t="str">
        <f t="shared" si="5"/>
        <v>-</v>
      </c>
      <c r="BH15" s="196" t="str">
        <f t="shared" si="5"/>
        <v>-</v>
      </c>
      <c r="BI15" s="196" t="str">
        <f t="shared" si="5"/>
        <v>-</v>
      </c>
      <c r="BJ15" s="196" t="str">
        <f t="shared" si="5"/>
        <v>-</v>
      </c>
      <c r="BK15" s="196" t="str">
        <f t="shared" si="5"/>
        <v>-</v>
      </c>
      <c r="BL15" s="195"/>
      <c r="BM15" s="196"/>
      <c r="BN15" s="196"/>
      <c r="BO15" s="196"/>
      <c r="BP15" s="196"/>
      <c r="BQ15" s="196"/>
      <c r="BR15" s="196"/>
      <c r="BS15" s="196"/>
      <c r="BT15" s="196"/>
      <c r="BU15" s="197"/>
      <c r="BV15" s="182">
        <f t="shared" si="6"/>
        <v>60</v>
      </c>
    </row>
    <row r="16" spans="1:74" s="183" customFormat="1" ht="14.1" customHeight="1" x14ac:dyDescent="0.25">
      <c r="A16" s="198" t="s">
        <v>122</v>
      </c>
      <c r="B16" s="210" t="s">
        <v>123</v>
      </c>
      <c r="C16" s="185">
        <v>2</v>
      </c>
      <c r="D16" s="185"/>
      <c r="E16" s="185"/>
      <c r="F16" s="186"/>
      <c r="G16" s="211">
        <v>6</v>
      </c>
      <c r="H16" s="212">
        <f t="shared" si="7"/>
        <v>180</v>
      </c>
      <c r="I16" s="204">
        <f t="shared" si="8"/>
        <v>90</v>
      </c>
      <c r="J16" s="213"/>
      <c r="K16" s="213"/>
      <c r="L16" s="214">
        <v>90</v>
      </c>
      <c r="M16" s="207">
        <f t="shared" si="9"/>
        <v>90</v>
      </c>
      <c r="N16" s="193">
        <v>3</v>
      </c>
      <c r="O16" s="215">
        <v>3</v>
      </c>
      <c r="P16" s="194"/>
      <c r="Q16" s="194"/>
      <c r="R16" s="185"/>
      <c r="S16" s="185"/>
      <c r="T16" s="194"/>
      <c r="U16" s="194"/>
      <c r="V16" s="195"/>
      <c r="W16" s="195"/>
      <c r="X16" s="195"/>
      <c r="Y16" s="196" t="str">
        <f t="shared" si="2"/>
        <v>-</v>
      </c>
      <c r="Z16" s="196">
        <f t="shared" si="2"/>
        <v>1</v>
      </c>
      <c r="AA16" s="196" t="str">
        <f t="shared" si="2"/>
        <v>-</v>
      </c>
      <c r="AB16" s="196" t="str">
        <f t="shared" si="2"/>
        <v>-</v>
      </c>
      <c r="AC16" s="196" t="str">
        <f t="shared" si="2"/>
        <v>-</v>
      </c>
      <c r="AD16" s="196" t="str">
        <f t="shared" si="2"/>
        <v>-</v>
      </c>
      <c r="AE16" s="196" t="str">
        <f t="shared" si="2"/>
        <v>-</v>
      </c>
      <c r="AF16" s="196" t="str">
        <f t="shared" si="2"/>
        <v>-</v>
      </c>
      <c r="AG16" s="196" t="str">
        <f t="shared" si="2"/>
        <v>-</v>
      </c>
      <c r="AH16" s="195"/>
      <c r="AI16" s="196" t="str">
        <f t="shared" si="3"/>
        <v>-</v>
      </c>
      <c r="AJ16" s="196" t="str">
        <f t="shared" si="3"/>
        <v>-</v>
      </c>
      <c r="AK16" s="196" t="str">
        <f t="shared" si="3"/>
        <v>-</v>
      </c>
      <c r="AL16" s="196" t="str">
        <f t="shared" si="3"/>
        <v>-</v>
      </c>
      <c r="AM16" s="196" t="str">
        <f t="shared" si="3"/>
        <v>-</v>
      </c>
      <c r="AN16" s="196" t="str">
        <f t="shared" si="3"/>
        <v>-</v>
      </c>
      <c r="AO16" s="196" t="str">
        <f t="shared" si="3"/>
        <v>-</v>
      </c>
      <c r="AP16" s="196" t="str">
        <f t="shared" si="3"/>
        <v>-</v>
      </c>
      <c r="AQ16" s="196" t="str">
        <f t="shared" si="3"/>
        <v>-</v>
      </c>
      <c r="AR16" s="195"/>
      <c r="AS16" s="196" t="str">
        <f t="shared" si="10"/>
        <v>-</v>
      </c>
      <c r="AT16" s="196" t="str">
        <f t="shared" si="4"/>
        <v>-</v>
      </c>
      <c r="AU16" s="196" t="str">
        <f t="shared" si="4"/>
        <v>-</v>
      </c>
      <c r="AV16" s="196" t="str">
        <f t="shared" si="4"/>
        <v>-</v>
      </c>
      <c r="AW16" s="196" t="str">
        <f t="shared" si="4"/>
        <v>-</v>
      </c>
      <c r="AX16" s="196" t="str">
        <f t="shared" si="4"/>
        <v>-</v>
      </c>
      <c r="AY16" s="196" t="str">
        <f t="shared" si="4"/>
        <v>-</v>
      </c>
      <c r="AZ16" s="196" t="str">
        <f t="shared" si="4"/>
        <v>-</v>
      </c>
      <c r="BA16" s="196" t="str">
        <f t="shared" si="4"/>
        <v>-</v>
      </c>
      <c r="BB16" s="195"/>
      <c r="BC16" s="196" t="str">
        <f t="shared" si="5"/>
        <v>-</v>
      </c>
      <c r="BD16" s="196" t="str">
        <f t="shared" si="5"/>
        <v>-</v>
      </c>
      <c r="BE16" s="196" t="str">
        <f t="shared" si="5"/>
        <v>-</v>
      </c>
      <c r="BF16" s="196" t="str">
        <f t="shared" si="5"/>
        <v>-</v>
      </c>
      <c r="BG16" s="196" t="str">
        <f t="shared" si="5"/>
        <v>-</v>
      </c>
      <c r="BH16" s="196" t="str">
        <f t="shared" si="5"/>
        <v>-</v>
      </c>
      <c r="BI16" s="196" t="str">
        <f t="shared" si="5"/>
        <v>-</v>
      </c>
      <c r="BJ16" s="196" t="str">
        <f t="shared" si="5"/>
        <v>-</v>
      </c>
      <c r="BK16" s="196" t="str">
        <f t="shared" si="5"/>
        <v>-</v>
      </c>
      <c r="BL16" s="195"/>
      <c r="BM16" s="196"/>
      <c r="BN16" s="196"/>
      <c r="BO16" s="196"/>
      <c r="BP16" s="196"/>
      <c r="BQ16" s="196"/>
      <c r="BR16" s="196"/>
      <c r="BS16" s="196"/>
      <c r="BT16" s="196"/>
      <c r="BU16" s="197"/>
      <c r="BV16" s="182">
        <f t="shared" si="6"/>
        <v>90</v>
      </c>
    </row>
    <row r="17" spans="1:74" s="183" customFormat="1" ht="14.1" customHeight="1" x14ac:dyDescent="0.25">
      <c r="A17" s="198" t="s">
        <v>124</v>
      </c>
      <c r="B17" s="210" t="s">
        <v>125</v>
      </c>
      <c r="C17" s="185">
        <v>5</v>
      </c>
      <c r="D17" s="185"/>
      <c r="E17" s="185"/>
      <c r="F17" s="186"/>
      <c r="G17" s="211">
        <v>3</v>
      </c>
      <c r="H17" s="212">
        <f t="shared" si="7"/>
        <v>90</v>
      </c>
      <c r="I17" s="204">
        <f t="shared" si="8"/>
        <v>32</v>
      </c>
      <c r="J17" s="213">
        <v>24</v>
      </c>
      <c r="K17" s="213"/>
      <c r="L17" s="214">
        <v>8</v>
      </c>
      <c r="M17" s="207">
        <f t="shared" si="9"/>
        <v>58</v>
      </c>
      <c r="N17" s="193"/>
      <c r="O17" s="185"/>
      <c r="P17" s="194"/>
      <c r="Q17" s="194"/>
      <c r="R17" s="185">
        <v>2</v>
      </c>
      <c r="S17" s="185"/>
      <c r="T17" s="194"/>
      <c r="U17" s="194"/>
      <c r="V17" s="195"/>
      <c r="W17" s="195"/>
      <c r="X17" s="195"/>
      <c r="Y17" s="196" t="str">
        <f t="shared" si="2"/>
        <v>-</v>
      </c>
      <c r="Z17" s="196" t="str">
        <f t="shared" si="2"/>
        <v>-</v>
      </c>
      <c r="AA17" s="196" t="str">
        <f t="shared" si="2"/>
        <v>-</v>
      </c>
      <c r="AB17" s="196" t="str">
        <f t="shared" si="2"/>
        <v>-</v>
      </c>
      <c r="AC17" s="196">
        <f t="shared" si="2"/>
        <v>1</v>
      </c>
      <c r="AD17" s="196" t="str">
        <f t="shared" si="2"/>
        <v>-</v>
      </c>
      <c r="AE17" s="196" t="str">
        <f t="shared" si="2"/>
        <v>-</v>
      </c>
      <c r="AF17" s="196" t="str">
        <f t="shared" si="2"/>
        <v>-</v>
      </c>
      <c r="AG17" s="196" t="str">
        <f t="shared" si="2"/>
        <v>-</v>
      </c>
      <c r="AH17" s="195"/>
      <c r="AI17" s="196" t="str">
        <f t="shared" si="3"/>
        <v>-</v>
      </c>
      <c r="AJ17" s="196" t="str">
        <f t="shared" si="3"/>
        <v>-</v>
      </c>
      <c r="AK17" s="196" t="str">
        <f t="shared" si="3"/>
        <v>-</v>
      </c>
      <c r="AL17" s="196" t="str">
        <f t="shared" si="3"/>
        <v>-</v>
      </c>
      <c r="AM17" s="196" t="str">
        <f t="shared" si="3"/>
        <v>-</v>
      </c>
      <c r="AN17" s="196" t="str">
        <f t="shared" si="3"/>
        <v>-</v>
      </c>
      <c r="AO17" s="196" t="str">
        <f t="shared" si="3"/>
        <v>-</v>
      </c>
      <c r="AP17" s="196" t="str">
        <f t="shared" si="3"/>
        <v>-</v>
      </c>
      <c r="AQ17" s="196" t="str">
        <f t="shared" si="3"/>
        <v>-</v>
      </c>
      <c r="AR17" s="195"/>
      <c r="AS17" s="196" t="str">
        <f t="shared" si="10"/>
        <v>-</v>
      </c>
      <c r="AT17" s="196" t="str">
        <f t="shared" si="4"/>
        <v>-</v>
      </c>
      <c r="AU17" s="196" t="str">
        <f t="shared" si="4"/>
        <v>-</v>
      </c>
      <c r="AV17" s="196" t="str">
        <f t="shared" si="4"/>
        <v>-</v>
      </c>
      <c r="AW17" s="196" t="str">
        <f t="shared" si="4"/>
        <v>-</v>
      </c>
      <c r="AX17" s="196" t="str">
        <f t="shared" si="4"/>
        <v>-</v>
      </c>
      <c r="AY17" s="196" t="str">
        <f t="shared" si="4"/>
        <v>-</v>
      </c>
      <c r="AZ17" s="196" t="str">
        <f t="shared" si="4"/>
        <v>-</v>
      </c>
      <c r="BA17" s="196" t="str">
        <f t="shared" si="4"/>
        <v>-</v>
      </c>
      <c r="BB17" s="195"/>
      <c r="BC17" s="196" t="str">
        <f t="shared" si="5"/>
        <v>-</v>
      </c>
      <c r="BD17" s="196" t="str">
        <f t="shared" si="5"/>
        <v>-</v>
      </c>
      <c r="BE17" s="196" t="str">
        <f t="shared" si="5"/>
        <v>-</v>
      </c>
      <c r="BF17" s="196" t="str">
        <f t="shared" si="5"/>
        <v>-</v>
      </c>
      <c r="BG17" s="196" t="str">
        <f t="shared" si="5"/>
        <v>-</v>
      </c>
      <c r="BH17" s="196" t="str">
        <f t="shared" si="5"/>
        <v>-</v>
      </c>
      <c r="BI17" s="196" t="str">
        <f t="shared" si="5"/>
        <v>-</v>
      </c>
      <c r="BJ17" s="196" t="str">
        <f t="shared" si="5"/>
        <v>-</v>
      </c>
      <c r="BK17" s="196" t="str">
        <f t="shared" si="5"/>
        <v>-</v>
      </c>
      <c r="BL17" s="195"/>
      <c r="BM17" s="196"/>
      <c r="BN17" s="196"/>
      <c r="BO17" s="196"/>
      <c r="BP17" s="196"/>
      <c r="BQ17" s="196"/>
      <c r="BR17" s="196"/>
      <c r="BS17" s="196"/>
      <c r="BT17" s="196"/>
      <c r="BU17" s="197"/>
      <c r="BV17" s="182">
        <f t="shared" si="6"/>
        <v>30</v>
      </c>
    </row>
    <row r="18" spans="1:74" s="183" customFormat="1" ht="14.1" customHeight="1" x14ac:dyDescent="0.25">
      <c r="A18" s="198" t="s">
        <v>126</v>
      </c>
      <c r="B18" s="210" t="s">
        <v>127</v>
      </c>
      <c r="C18" s="185"/>
      <c r="D18" s="185">
        <v>2</v>
      </c>
      <c r="E18" s="185"/>
      <c r="F18" s="186"/>
      <c r="G18" s="211">
        <v>5</v>
      </c>
      <c r="H18" s="212">
        <f t="shared" si="7"/>
        <v>150</v>
      </c>
      <c r="I18" s="204">
        <f t="shared" si="8"/>
        <v>76</v>
      </c>
      <c r="J18" s="213">
        <v>16</v>
      </c>
      <c r="K18" s="213"/>
      <c r="L18" s="214">
        <v>60</v>
      </c>
      <c r="M18" s="207">
        <f t="shared" si="9"/>
        <v>74</v>
      </c>
      <c r="N18" s="193">
        <v>3</v>
      </c>
      <c r="O18" s="185">
        <v>2</v>
      </c>
      <c r="P18" s="194"/>
      <c r="Q18" s="194"/>
      <c r="R18" s="185"/>
      <c r="S18" s="185"/>
      <c r="T18" s="194"/>
      <c r="U18" s="194"/>
      <c r="V18" s="195"/>
      <c r="W18" s="195"/>
      <c r="X18" s="195"/>
      <c r="Y18" s="196" t="str">
        <f t="shared" si="2"/>
        <v>-</v>
      </c>
      <c r="Z18" s="196" t="str">
        <f t="shared" si="2"/>
        <v>-</v>
      </c>
      <c r="AA18" s="196" t="str">
        <f t="shared" si="2"/>
        <v>-</v>
      </c>
      <c r="AB18" s="196" t="str">
        <f t="shared" si="2"/>
        <v>-</v>
      </c>
      <c r="AC18" s="196" t="str">
        <f t="shared" si="2"/>
        <v>-</v>
      </c>
      <c r="AD18" s="196" t="str">
        <f t="shared" si="2"/>
        <v>-</v>
      </c>
      <c r="AE18" s="196" t="str">
        <f t="shared" si="2"/>
        <v>-</v>
      </c>
      <c r="AF18" s="196" t="str">
        <f t="shared" si="2"/>
        <v>-</v>
      </c>
      <c r="AG18" s="196" t="str">
        <f t="shared" si="2"/>
        <v>-</v>
      </c>
      <c r="AH18" s="195"/>
      <c r="AI18" s="196" t="str">
        <f t="shared" si="3"/>
        <v>-</v>
      </c>
      <c r="AJ18" s="196">
        <f t="shared" si="3"/>
        <v>1</v>
      </c>
      <c r="AK18" s="196" t="str">
        <f t="shared" si="3"/>
        <v>-</v>
      </c>
      <c r="AL18" s="196" t="str">
        <f t="shared" si="3"/>
        <v>-</v>
      </c>
      <c r="AM18" s="196" t="str">
        <f t="shared" si="3"/>
        <v>-</v>
      </c>
      <c r="AN18" s="196" t="str">
        <f t="shared" si="3"/>
        <v>-</v>
      </c>
      <c r="AO18" s="196" t="str">
        <f t="shared" si="3"/>
        <v>-</v>
      </c>
      <c r="AP18" s="196" t="str">
        <f t="shared" si="3"/>
        <v>-</v>
      </c>
      <c r="AQ18" s="196" t="str">
        <f t="shared" si="3"/>
        <v>-</v>
      </c>
      <c r="AR18" s="195"/>
      <c r="AS18" s="196" t="str">
        <f t="shared" si="10"/>
        <v>-</v>
      </c>
      <c r="AT18" s="196" t="str">
        <f t="shared" si="4"/>
        <v>-</v>
      </c>
      <c r="AU18" s="196" t="str">
        <f t="shared" si="4"/>
        <v>-</v>
      </c>
      <c r="AV18" s="196" t="str">
        <f t="shared" si="4"/>
        <v>-</v>
      </c>
      <c r="AW18" s="196" t="str">
        <f t="shared" si="4"/>
        <v>-</v>
      </c>
      <c r="AX18" s="196" t="str">
        <f t="shared" si="4"/>
        <v>-</v>
      </c>
      <c r="AY18" s="196" t="str">
        <f t="shared" si="4"/>
        <v>-</v>
      </c>
      <c r="AZ18" s="196" t="str">
        <f t="shared" si="4"/>
        <v>-</v>
      </c>
      <c r="BA18" s="196" t="str">
        <f t="shared" si="4"/>
        <v>-</v>
      </c>
      <c r="BB18" s="195"/>
      <c r="BC18" s="196" t="str">
        <f t="shared" si="5"/>
        <v>-</v>
      </c>
      <c r="BD18" s="196" t="str">
        <f t="shared" si="5"/>
        <v>-</v>
      </c>
      <c r="BE18" s="196" t="str">
        <f t="shared" si="5"/>
        <v>-</v>
      </c>
      <c r="BF18" s="196" t="str">
        <f t="shared" si="5"/>
        <v>-</v>
      </c>
      <c r="BG18" s="196" t="str">
        <f t="shared" si="5"/>
        <v>-</v>
      </c>
      <c r="BH18" s="196" t="str">
        <f t="shared" si="5"/>
        <v>-</v>
      </c>
      <c r="BI18" s="196" t="str">
        <f t="shared" si="5"/>
        <v>-</v>
      </c>
      <c r="BJ18" s="196" t="str">
        <f t="shared" si="5"/>
        <v>-</v>
      </c>
      <c r="BK18" s="196" t="str">
        <f t="shared" si="5"/>
        <v>-</v>
      </c>
      <c r="BL18" s="195"/>
      <c r="BM18" s="196"/>
      <c r="BN18" s="196"/>
      <c r="BO18" s="196"/>
      <c r="BP18" s="196"/>
      <c r="BQ18" s="196"/>
      <c r="BR18" s="196"/>
      <c r="BS18" s="196"/>
      <c r="BT18" s="196"/>
      <c r="BU18" s="197"/>
      <c r="BV18" s="182">
        <f t="shared" si="6"/>
        <v>75</v>
      </c>
    </row>
    <row r="19" spans="1:74" s="183" customFormat="1" ht="14.1" customHeight="1" x14ac:dyDescent="0.25">
      <c r="A19" s="198" t="s">
        <v>128</v>
      </c>
      <c r="B19" s="210" t="s">
        <v>129</v>
      </c>
      <c r="C19" s="185"/>
      <c r="D19" s="185">
        <v>1</v>
      </c>
      <c r="E19" s="185"/>
      <c r="F19" s="186"/>
      <c r="G19" s="211">
        <v>3</v>
      </c>
      <c r="H19" s="212">
        <f t="shared" si="7"/>
        <v>90</v>
      </c>
      <c r="I19" s="216">
        <f t="shared" si="8"/>
        <v>32</v>
      </c>
      <c r="J19" s="213">
        <v>24</v>
      </c>
      <c r="K19" s="213"/>
      <c r="L19" s="214">
        <v>8</v>
      </c>
      <c r="M19" s="207">
        <f t="shared" si="9"/>
        <v>58</v>
      </c>
      <c r="N19" s="193">
        <v>2</v>
      </c>
      <c r="O19" s="185"/>
      <c r="P19" s="194"/>
      <c r="Q19" s="194"/>
      <c r="R19" s="185"/>
      <c r="S19" s="185"/>
      <c r="T19" s="194"/>
      <c r="U19" s="194"/>
      <c r="V19" s="195"/>
      <c r="W19" s="195"/>
      <c r="X19" s="195"/>
      <c r="Y19" s="196"/>
      <c r="Z19" s="196"/>
      <c r="AA19" s="196"/>
      <c r="AB19" s="196"/>
      <c r="AC19" s="196"/>
      <c r="AD19" s="196"/>
      <c r="AE19" s="196"/>
      <c r="AF19" s="196"/>
      <c r="AG19" s="196"/>
      <c r="AH19" s="195"/>
      <c r="AI19" s="196"/>
      <c r="AJ19" s="196"/>
      <c r="AK19" s="196"/>
      <c r="AL19" s="196"/>
      <c r="AM19" s="196"/>
      <c r="AN19" s="196"/>
      <c r="AO19" s="196"/>
      <c r="AP19" s="196"/>
      <c r="AQ19" s="196"/>
      <c r="AR19" s="195"/>
      <c r="AS19" s="196"/>
      <c r="AT19" s="196"/>
      <c r="AU19" s="196"/>
      <c r="AV19" s="196"/>
      <c r="AW19" s="196"/>
      <c r="AX19" s="196"/>
      <c r="AY19" s="196"/>
      <c r="AZ19" s="196"/>
      <c r="BA19" s="196"/>
      <c r="BB19" s="195"/>
      <c r="BC19" s="196"/>
      <c r="BD19" s="196"/>
      <c r="BE19" s="196"/>
      <c r="BF19" s="196"/>
      <c r="BG19" s="196"/>
      <c r="BH19" s="196"/>
      <c r="BI19" s="196"/>
      <c r="BJ19" s="196"/>
      <c r="BK19" s="196"/>
      <c r="BL19" s="195"/>
      <c r="BM19" s="196"/>
      <c r="BN19" s="196"/>
      <c r="BO19" s="196"/>
      <c r="BP19" s="196"/>
      <c r="BQ19" s="196"/>
      <c r="BR19" s="196"/>
      <c r="BS19" s="196"/>
      <c r="BT19" s="196"/>
      <c r="BU19" s="197"/>
      <c r="BV19" s="182">
        <f t="shared" si="6"/>
        <v>30</v>
      </c>
    </row>
    <row r="20" spans="1:74" s="183" customFormat="1" ht="14.1" customHeight="1" x14ac:dyDescent="0.25">
      <c r="A20" s="198" t="s">
        <v>130</v>
      </c>
      <c r="B20" s="210" t="s">
        <v>131</v>
      </c>
      <c r="C20" s="185">
        <v>2</v>
      </c>
      <c r="D20" s="185">
        <v>1</v>
      </c>
      <c r="E20" s="185"/>
      <c r="F20" s="186"/>
      <c r="G20" s="211">
        <v>6</v>
      </c>
      <c r="H20" s="212">
        <f t="shared" si="7"/>
        <v>180</v>
      </c>
      <c r="I20" s="216">
        <f t="shared" si="8"/>
        <v>76</v>
      </c>
      <c r="J20" s="213">
        <v>16</v>
      </c>
      <c r="K20" s="213"/>
      <c r="L20" s="214">
        <v>60</v>
      </c>
      <c r="M20" s="207">
        <f t="shared" si="9"/>
        <v>104</v>
      </c>
      <c r="N20" s="193">
        <v>2.5</v>
      </c>
      <c r="O20" s="185">
        <v>2.5</v>
      </c>
      <c r="P20" s="194"/>
      <c r="Q20" s="194"/>
      <c r="R20" s="185"/>
      <c r="S20" s="185"/>
      <c r="T20" s="194"/>
      <c r="U20" s="194"/>
      <c r="V20" s="195"/>
      <c r="W20" s="195"/>
      <c r="X20" s="195"/>
      <c r="Y20" s="196"/>
      <c r="Z20" s="196"/>
      <c r="AA20" s="196"/>
      <c r="AB20" s="196"/>
      <c r="AC20" s="196"/>
      <c r="AD20" s="196"/>
      <c r="AE20" s="196"/>
      <c r="AF20" s="196"/>
      <c r="AG20" s="196"/>
      <c r="AH20" s="195"/>
      <c r="AI20" s="196"/>
      <c r="AJ20" s="196"/>
      <c r="AK20" s="196"/>
      <c r="AL20" s="196"/>
      <c r="AM20" s="196"/>
      <c r="AN20" s="196"/>
      <c r="AO20" s="196"/>
      <c r="AP20" s="196"/>
      <c r="AQ20" s="196"/>
      <c r="AR20" s="195"/>
      <c r="AS20" s="196"/>
      <c r="AT20" s="196"/>
      <c r="AU20" s="196"/>
      <c r="AV20" s="196"/>
      <c r="AW20" s="196"/>
      <c r="AX20" s="196"/>
      <c r="AY20" s="196"/>
      <c r="AZ20" s="196"/>
      <c r="BA20" s="196"/>
      <c r="BB20" s="195"/>
      <c r="BC20" s="196"/>
      <c r="BD20" s="196"/>
      <c r="BE20" s="196"/>
      <c r="BF20" s="196"/>
      <c r="BG20" s="196"/>
      <c r="BH20" s="196"/>
      <c r="BI20" s="196"/>
      <c r="BJ20" s="196"/>
      <c r="BK20" s="196"/>
      <c r="BL20" s="195"/>
      <c r="BM20" s="196"/>
      <c r="BN20" s="196"/>
      <c r="BO20" s="196"/>
      <c r="BP20" s="196"/>
      <c r="BQ20" s="196"/>
      <c r="BR20" s="196"/>
      <c r="BS20" s="196"/>
      <c r="BT20" s="196"/>
      <c r="BU20" s="197"/>
      <c r="BV20" s="182">
        <f t="shared" si="6"/>
        <v>75</v>
      </c>
    </row>
    <row r="21" spans="1:74" s="183" customFormat="1" ht="14.1" customHeight="1" x14ac:dyDescent="0.25">
      <c r="A21" s="198" t="s">
        <v>132</v>
      </c>
      <c r="B21" s="210" t="s">
        <v>133</v>
      </c>
      <c r="C21" s="185"/>
      <c r="D21" s="185">
        <v>2</v>
      </c>
      <c r="E21" s="185"/>
      <c r="F21" s="186"/>
      <c r="G21" s="211">
        <v>3</v>
      </c>
      <c r="H21" s="212">
        <f t="shared" si="7"/>
        <v>90</v>
      </c>
      <c r="I21" s="216">
        <f t="shared" si="8"/>
        <v>32</v>
      </c>
      <c r="J21" s="213">
        <v>24</v>
      </c>
      <c r="K21" s="213"/>
      <c r="L21" s="214">
        <v>8</v>
      </c>
      <c r="M21" s="207">
        <f t="shared" si="9"/>
        <v>58</v>
      </c>
      <c r="N21" s="193"/>
      <c r="O21" s="185">
        <v>2</v>
      </c>
      <c r="P21" s="194"/>
      <c r="Q21" s="194"/>
      <c r="R21" s="185"/>
      <c r="S21" s="185"/>
      <c r="T21" s="194"/>
      <c r="U21" s="194"/>
      <c r="V21" s="195"/>
      <c r="W21" s="195"/>
      <c r="X21" s="195"/>
      <c r="Y21" s="196"/>
      <c r="Z21" s="196"/>
      <c r="AA21" s="196"/>
      <c r="AB21" s="196"/>
      <c r="AC21" s="196"/>
      <c r="AD21" s="196"/>
      <c r="AE21" s="196"/>
      <c r="AF21" s="196"/>
      <c r="AG21" s="196"/>
      <c r="AH21" s="195"/>
      <c r="AI21" s="196"/>
      <c r="AJ21" s="196"/>
      <c r="AK21" s="196"/>
      <c r="AL21" s="196"/>
      <c r="AM21" s="196"/>
      <c r="AN21" s="196"/>
      <c r="AO21" s="196"/>
      <c r="AP21" s="196"/>
      <c r="AQ21" s="196"/>
      <c r="AR21" s="195"/>
      <c r="AS21" s="196"/>
      <c r="AT21" s="196"/>
      <c r="AU21" s="196"/>
      <c r="AV21" s="196"/>
      <c r="AW21" s="196"/>
      <c r="AX21" s="196"/>
      <c r="AY21" s="196"/>
      <c r="AZ21" s="196"/>
      <c r="BA21" s="196"/>
      <c r="BB21" s="195"/>
      <c r="BC21" s="196"/>
      <c r="BD21" s="196"/>
      <c r="BE21" s="196"/>
      <c r="BF21" s="196"/>
      <c r="BG21" s="196"/>
      <c r="BH21" s="196"/>
      <c r="BI21" s="196"/>
      <c r="BJ21" s="196"/>
      <c r="BK21" s="196"/>
      <c r="BL21" s="195"/>
      <c r="BM21" s="196"/>
      <c r="BN21" s="196"/>
      <c r="BO21" s="196"/>
      <c r="BP21" s="196"/>
      <c r="BQ21" s="196"/>
      <c r="BR21" s="196"/>
      <c r="BS21" s="196"/>
      <c r="BT21" s="196"/>
      <c r="BU21" s="197"/>
      <c r="BV21" s="182">
        <f t="shared" si="6"/>
        <v>30</v>
      </c>
    </row>
    <row r="22" spans="1:74" s="183" customFormat="1" ht="14.1" customHeight="1" x14ac:dyDescent="0.25">
      <c r="A22" s="198" t="s">
        <v>134</v>
      </c>
      <c r="B22" s="217" t="s">
        <v>135</v>
      </c>
      <c r="C22" s="185">
        <v>4</v>
      </c>
      <c r="D22" s="185"/>
      <c r="E22" s="185"/>
      <c r="F22" s="186"/>
      <c r="G22" s="211">
        <v>3</v>
      </c>
      <c r="H22" s="212">
        <f t="shared" si="7"/>
        <v>90</v>
      </c>
      <c r="I22" s="216">
        <f t="shared" si="8"/>
        <v>46</v>
      </c>
      <c r="J22" s="213">
        <v>30</v>
      </c>
      <c r="K22" s="213"/>
      <c r="L22" s="214">
        <v>16</v>
      </c>
      <c r="M22" s="207">
        <f t="shared" si="9"/>
        <v>44</v>
      </c>
      <c r="N22" s="193"/>
      <c r="O22" s="185"/>
      <c r="P22" s="194"/>
      <c r="Q22" s="194">
        <v>3</v>
      </c>
      <c r="R22" s="185"/>
      <c r="S22" s="185"/>
      <c r="T22" s="194"/>
      <c r="U22" s="194"/>
      <c r="V22" s="195"/>
      <c r="W22" s="195"/>
      <c r="X22" s="195"/>
      <c r="Y22" s="196"/>
      <c r="Z22" s="196"/>
      <c r="AA22" s="196"/>
      <c r="AB22" s="196"/>
      <c r="AC22" s="196"/>
      <c r="AD22" s="196"/>
      <c r="AE22" s="196"/>
      <c r="AF22" s="196"/>
      <c r="AG22" s="196"/>
      <c r="AH22" s="195"/>
      <c r="AI22" s="196"/>
      <c r="AJ22" s="196"/>
      <c r="AK22" s="196"/>
      <c r="AL22" s="196"/>
      <c r="AM22" s="196"/>
      <c r="AN22" s="196"/>
      <c r="AO22" s="196"/>
      <c r="AP22" s="196"/>
      <c r="AQ22" s="196"/>
      <c r="AR22" s="195"/>
      <c r="AS22" s="196"/>
      <c r="AT22" s="196"/>
      <c r="AU22" s="196"/>
      <c r="AV22" s="196"/>
      <c r="AW22" s="196"/>
      <c r="AX22" s="196"/>
      <c r="AY22" s="196"/>
      <c r="AZ22" s="196"/>
      <c r="BA22" s="196"/>
      <c r="BB22" s="195"/>
      <c r="BC22" s="196"/>
      <c r="BD22" s="196"/>
      <c r="BE22" s="196"/>
      <c r="BF22" s="196"/>
      <c r="BG22" s="196"/>
      <c r="BH22" s="196"/>
      <c r="BI22" s="196"/>
      <c r="BJ22" s="196"/>
      <c r="BK22" s="196"/>
      <c r="BL22" s="195"/>
      <c r="BM22" s="196"/>
      <c r="BN22" s="196"/>
      <c r="BO22" s="196"/>
      <c r="BP22" s="196"/>
      <c r="BQ22" s="196"/>
      <c r="BR22" s="196"/>
      <c r="BS22" s="196"/>
      <c r="BT22" s="196"/>
      <c r="BU22" s="197"/>
      <c r="BV22" s="182">
        <f t="shared" si="6"/>
        <v>45</v>
      </c>
    </row>
    <row r="23" spans="1:74" s="183" customFormat="1" ht="14.1" customHeight="1" x14ac:dyDescent="0.25">
      <c r="A23" s="198" t="s">
        <v>136</v>
      </c>
      <c r="B23" s="218" t="s">
        <v>137</v>
      </c>
      <c r="C23" s="185">
        <v>2</v>
      </c>
      <c r="D23" s="185">
        <v>1</v>
      </c>
      <c r="E23" s="185"/>
      <c r="F23" s="186"/>
      <c r="G23" s="211">
        <v>6</v>
      </c>
      <c r="H23" s="212">
        <f t="shared" si="7"/>
        <v>180</v>
      </c>
      <c r="I23" s="216">
        <f t="shared" si="8"/>
        <v>76</v>
      </c>
      <c r="J23" s="213">
        <v>30</v>
      </c>
      <c r="K23" s="213"/>
      <c r="L23" s="214">
        <v>46</v>
      </c>
      <c r="M23" s="207">
        <f t="shared" si="9"/>
        <v>104</v>
      </c>
      <c r="N23" s="193">
        <v>2</v>
      </c>
      <c r="O23" s="185">
        <v>3</v>
      </c>
      <c r="P23" s="194"/>
      <c r="Q23" s="194"/>
      <c r="R23" s="185"/>
      <c r="S23" s="185"/>
      <c r="T23" s="194"/>
      <c r="U23" s="194"/>
      <c r="V23" s="195"/>
      <c r="W23" s="195"/>
      <c r="X23" s="195"/>
      <c r="Y23" s="196"/>
      <c r="Z23" s="196"/>
      <c r="AA23" s="196"/>
      <c r="AB23" s="196"/>
      <c r="AC23" s="196"/>
      <c r="AD23" s="196"/>
      <c r="AE23" s="196"/>
      <c r="AF23" s="196"/>
      <c r="AG23" s="196"/>
      <c r="AH23" s="195"/>
      <c r="AI23" s="196"/>
      <c r="AJ23" s="196"/>
      <c r="AK23" s="196"/>
      <c r="AL23" s="196"/>
      <c r="AM23" s="196"/>
      <c r="AN23" s="196"/>
      <c r="AO23" s="196"/>
      <c r="AP23" s="196"/>
      <c r="AQ23" s="196"/>
      <c r="AR23" s="195"/>
      <c r="AS23" s="196"/>
      <c r="AT23" s="196"/>
      <c r="AU23" s="196"/>
      <c r="AV23" s="196"/>
      <c r="AW23" s="196"/>
      <c r="AX23" s="196"/>
      <c r="AY23" s="196"/>
      <c r="AZ23" s="196"/>
      <c r="BA23" s="196"/>
      <c r="BB23" s="195"/>
      <c r="BC23" s="196"/>
      <c r="BD23" s="196"/>
      <c r="BE23" s="196"/>
      <c r="BF23" s="196"/>
      <c r="BG23" s="196"/>
      <c r="BH23" s="196"/>
      <c r="BI23" s="196"/>
      <c r="BJ23" s="196"/>
      <c r="BK23" s="196"/>
      <c r="BL23" s="195"/>
      <c r="BM23" s="196"/>
      <c r="BN23" s="196"/>
      <c r="BO23" s="196"/>
      <c r="BP23" s="196"/>
      <c r="BQ23" s="196"/>
      <c r="BR23" s="196"/>
      <c r="BS23" s="196"/>
      <c r="BT23" s="196"/>
      <c r="BU23" s="197"/>
      <c r="BV23" s="182">
        <f t="shared" si="6"/>
        <v>75</v>
      </c>
    </row>
    <row r="24" spans="1:74" s="223" customFormat="1" ht="30" x14ac:dyDescent="0.25">
      <c r="A24" s="219" t="s">
        <v>138</v>
      </c>
      <c r="B24" s="220" t="s">
        <v>139</v>
      </c>
      <c r="C24" s="200">
        <v>3</v>
      </c>
      <c r="D24" s="200"/>
      <c r="E24" s="200"/>
      <c r="F24" s="201"/>
      <c r="G24" s="202">
        <v>3</v>
      </c>
      <c r="H24" s="203">
        <f t="shared" si="7"/>
        <v>90</v>
      </c>
      <c r="I24" s="204">
        <f t="shared" si="8"/>
        <v>46</v>
      </c>
      <c r="J24" s="205">
        <v>16</v>
      </c>
      <c r="K24" s="205"/>
      <c r="L24" s="206">
        <v>30</v>
      </c>
      <c r="M24" s="207">
        <f t="shared" si="9"/>
        <v>44</v>
      </c>
      <c r="N24" s="208"/>
      <c r="O24" s="221"/>
      <c r="P24" s="209">
        <v>3</v>
      </c>
      <c r="Q24" s="209"/>
      <c r="R24" s="200"/>
      <c r="S24" s="200"/>
      <c r="T24" s="209"/>
      <c r="U24" s="209"/>
      <c r="V24" s="222"/>
      <c r="W24" s="222"/>
      <c r="X24" s="222"/>
      <c r="Y24" s="196"/>
      <c r="Z24" s="196"/>
      <c r="AA24" s="196"/>
      <c r="AB24" s="196"/>
      <c r="AC24" s="196"/>
      <c r="AD24" s="196"/>
      <c r="AE24" s="196"/>
      <c r="AF24" s="196"/>
      <c r="AG24" s="196"/>
      <c r="AH24" s="222"/>
      <c r="AI24" s="196"/>
      <c r="AJ24" s="196"/>
      <c r="AK24" s="196"/>
      <c r="AL24" s="196"/>
      <c r="AM24" s="196"/>
      <c r="AN24" s="196"/>
      <c r="AO24" s="196"/>
      <c r="AP24" s="196"/>
      <c r="AQ24" s="196"/>
      <c r="AR24" s="222"/>
      <c r="AS24" s="196"/>
      <c r="AT24" s="196"/>
      <c r="AU24" s="196"/>
      <c r="AV24" s="196"/>
      <c r="AW24" s="196"/>
      <c r="AX24" s="196"/>
      <c r="AY24" s="196"/>
      <c r="AZ24" s="196"/>
      <c r="BA24" s="196"/>
      <c r="BB24" s="222"/>
      <c r="BC24" s="196"/>
      <c r="BD24" s="196"/>
      <c r="BE24" s="196"/>
      <c r="BF24" s="196"/>
      <c r="BG24" s="196"/>
      <c r="BH24" s="196"/>
      <c r="BI24" s="196"/>
      <c r="BJ24" s="196"/>
      <c r="BK24" s="196"/>
      <c r="BL24" s="222"/>
      <c r="BM24" s="196"/>
      <c r="BN24" s="196"/>
      <c r="BO24" s="196"/>
      <c r="BP24" s="196"/>
      <c r="BQ24" s="196"/>
      <c r="BR24" s="196"/>
      <c r="BS24" s="196"/>
      <c r="BT24" s="196"/>
      <c r="BU24" s="197"/>
      <c r="BV24" s="182">
        <f t="shared" si="6"/>
        <v>45</v>
      </c>
    </row>
    <row r="25" spans="1:74" s="183" customFormat="1" ht="14.1" customHeight="1" x14ac:dyDescent="0.25">
      <c r="A25" s="198" t="s">
        <v>140</v>
      </c>
      <c r="B25" s="224" t="s">
        <v>141</v>
      </c>
      <c r="C25" s="185">
        <v>4</v>
      </c>
      <c r="D25" s="185"/>
      <c r="E25" s="185"/>
      <c r="F25" s="186"/>
      <c r="G25" s="211">
        <v>3</v>
      </c>
      <c r="H25" s="212">
        <f t="shared" si="7"/>
        <v>90</v>
      </c>
      <c r="I25" s="216">
        <f t="shared" si="8"/>
        <v>46</v>
      </c>
      <c r="J25" s="213">
        <v>16</v>
      </c>
      <c r="K25" s="213"/>
      <c r="L25" s="214">
        <v>30</v>
      </c>
      <c r="M25" s="207">
        <f t="shared" si="9"/>
        <v>44</v>
      </c>
      <c r="N25" s="193"/>
      <c r="O25" s="185"/>
      <c r="P25" s="194"/>
      <c r="Q25" s="194">
        <v>3</v>
      </c>
      <c r="R25" s="185"/>
      <c r="S25" s="185"/>
      <c r="T25" s="194"/>
      <c r="U25" s="194"/>
      <c r="V25" s="195"/>
      <c r="W25" s="195"/>
      <c r="X25" s="195"/>
      <c r="Y25" s="196"/>
      <c r="Z25" s="196"/>
      <c r="AA25" s="196"/>
      <c r="AB25" s="196"/>
      <c r="AC25" s="196"/>
      <c r="AD25" s="196"/>
      <c r="AE25" s="196"/>
      <c r="AF25" s="196"/>
      <c r="AG25" s="196"/>
      <c r="AH25" s="195"/>
      <c r="AI25" s="196"/>
      <c r="AJ25" s="196"/>
      <c r="AK25" s="196"/>
      <c r="AL25" s="196"/>
      <c r="AM25" s="196"/>
      <c r="AN25" s="196"/>
      <c r="AO25" s="196"/>
      <c r="AP25" s="196"/>
      <c r="AQ25" s="196"/>
      <c r="AR25" s="195"/>
      <c r="AS25" s="196"/>
      <c r="AT25" s="196"/>
      <c r="AU25" s="196"/>
      <c r="AV25" s="196"/>
      <c r="AW25" s="196"/>
      <c r="AX25" s="196"/>
      <c r="AY25" s="196"/>
      <c r="AZ25" s="196"/>
      <c r="BA25" s="196"/>
      <c r="BB25" s="195"/>
      <c r="BC25" s="196"/>
      <c r="BD25" s="196"/>
      <c r="BE25" s="196"/>
      <c r="BF25" s="196"/>
      <c r="BG25" s="196"/>
      <c r="BH25" s="196"/>
      <c r="BI25" s="196"/>
      <c r="BJ25" s="196"/>
      <c r="BK25" s="196"/>
      <c r="BL25" s="195"/>
      <c r="BM25" s="196"/>
      <c r="BN25" s="196"/>
      <c r="BO25" s="196"/>
      <c r="BP25" s="196"/>
      <c r="BQ25" s="196"/>
      <c r="BR25" s="196"/>
      <c r="BS25" s="196"/>
      <c r="BT25" s="196"/>
      <c r="BU25" s="197"/>
      <c r="BV25" s="182">
        <f t="shared" si="6"/>
        <v>45</v>
      </c>
    </row>
    <row r="26" spans="1:74" s="183" customFormat="1" ht="14.1" customHeight="1" x14ac:dyDescent="0.25">
      <c r="A26" s="198" t="s">
        <v>142</v>
      </c>
      <c r="B26" s="224" t="s">
        <v>143</v>
      </c>
      <c r="C26" s="185"/>
      <c r="D26" s="185">
        <v>5</v>
      </c>
      <c r="E26" s="185"/>
      <c r="F26" s="186"/>
      <c r="G26" s="211">
        <v>3</v>
      </c>
      <c r="H26" s="212">
        <f t="shared" si="7"/>
        <v>90</v>
      </c>
      <c r="I26" s="216">
        <f t="shared" si="8"/>
        <v>46</v>
      </c>
      <c r="J26" s="213">
        <v>16</v>
      </c>
      <c r="K26" s="213"/>
      <c r="L26" s="214">
        <v>30</v>
      </c>
      <c r="M26" s="207">
        <f t="shared" si="9"/>
        <v>44</v>
      </c>
      <c r="N26" s="193"/>
      <c r="O26" s="185"/>
      <c r="P26" s="194"/>
      <c r="Q26" s="194"/>
      <c r="R26" s="185">
        <v>3</v>
      </c>
      <c r="S26" s="185"/>
      <c r="T26" s="194"/>
      <c r="U26" s="194"/>
      <c r="V26" s="195"/>
      <c r="W26" s="195"/>
      <c r="X26" s="195"/>
      <c r="Y26" s="196"/>
      <c r="Z26" s="196"/>
      <c r="AA26" s="196"/>
      <c r="AB26" s="196"/>
      <c r="AC26" s="196"/>
      <c r="AD26" s="196"/>
      <c r="AE26" s="196"/>
      <c r="AF26" s="196"/>
      <c r="AG26" s="196"/>
      <c r="AH26" s="195"/>
      <c r="AI26" s="196"/>
      <c r="AJ26" s="196"/>
      <c r="AK26" s="196"/>
      <c r="AL26" s="196"/>
      <c r="AM26" s="196"/>
      <c r="AN26" s="196"/>
      <c r="AO26" s="196"/>
      <c r="AP26" s="196"/>
      <c r="AQ26" s="196"/>
      <c r="AR26" s="195"/>
      <c r="AS26" s="196"/>
      <c r="AT26" s="196"/>
      <c r="AU26" s="196"/>
      <c r="AV26" s="196"/>
      <c r="AW26" s="196"/>
      <c r="AX26" s="196"/>
      <c r="AY26" s="196"/>
      <c r="AZ26" s="196"/>
      <c r="BA26" s="196"/>
      <c r="BB26" s="195"/>
      <c r="BC26" s="196"/>
      <c r="BD26" s="196"/>
      <c r="BE26" s="196"/>
      <c r="BF26" s="196"/>
      <c r="BG26" s="196"/>
      <c r="BH26" s="196"/>
      <c r="BI26" s="196"/>
      <c r="BJ26" s="196"/>
      <c r="BK26" s="196"/>
      <c r="BL26" s="195"/>
      <c r="BM26" s="196"/>
      <c r="BN26" s="196"/>
      <c r="BO26" s="196"/>
      <c r="BP26" s="196"/>
      <c r="BQ26" s="196"/>
      <c r="BR26" s="196"/>
      <c r="BS26" s="196"/>
      <c r="BT26" s="196"/>
      <c r="BU26" s="197"/>
      <c r="BV26" s="182">
        <f t="shared" si="6"/>
        <v>45</v>
      </c>
    </row>
    <row r="27" spans="1:74" s="183" customFormat="1" ht="14.1" customHeight="1" x14ac:dyDescent="0.25">
      <c r="A27" s="225"/>
      <c r="B27" s="226" t="s">
        <v>144</v>
      </c>
      <c r="C27" s="227">
        <v>8</v>
      </c>
      <c r="D27" s="227">
        <v>9</v>
      </c>
      <c r="E27" s="227"/>
      <c r="F27" s="228"/>
      <c r="G27" s="229">
        <f>SUM(G12:G26)</f>
        <v>54</v>
      </c>
      <c r="H27" s="230">
        <f>SUM(H12:H26)</f>
        <v>1620</v>
      </c>
      <c r="I27" s="231">
        <f>SUM(I12:I26)</f>
        <v>730</v>
      </c>
      <c r="J27" s="231">
        <f>SUM(J12:J26)</f>
        <v>276</v>
      </c>
      <c r="K27" s="231">
        <f>SUM(K12:K18)</f>
        <v>0</v>
      </c>
      <c r="L27" s="232">
        <f t="shared" ref="L27:U27" si="11">SUM(L12:L26)</f>
        <v>454</v>
      </c>
      <c r="M27" s="229">
        <f t="shared" si="11"/>
        <v>890</v>
      </c>
      <c r="N27" s="233">
        <f t="shared" si="11"/>
        <v>17.5</v>
      </c>
      <c r="O27" s="234">
        <f>SUM(O12:O26)</f>
        <v>16</v>
      </c>
      <c r="P27" s="234">
        <f t="shared" si="11"/>
        <v>3</v>
      </c>
      <c r="Q27" s="234">
        <f t="shared" si="11"/>
        <v>6</v>
      </c>
      <c r="R27" s="234">
        <f t="shared" si="11"/>
        <v>5</v>
      </c>
      <c r="S27" s="234">
        <f t="shared" si="11"/>
        <v>0</v>
      </c>
      <c r="T27" s="234">
        <f t="shared" si="11"/>
        <v>0</v>
      </c>
      <c r="U27" s="234">
        <f t="shared" si="11"/>
        <v>0</v>
      </c>
      <c r="V27" s="195"/>
      <c r="W27" s="195"/>
      <c r="X27" s="195"/>
      <c r="Y27" s="196">
        <f t="shared" ref="Y27:AG27" si="12">SUM(Y12:Y18)</f>
        <v>0</v>
      </c>
      <c r="Z27" s="196">
        <f t="shared" si="12"/>
        <v>2</v>
      </c>
      <c r="AA27" s="196">
        <f t="shared" si="12"/>
        <v>0</v>
      </c>
      <c r="AB27" s="196">
        <f t="shared" si="12"/>
        <v>0</v>
      </c>
      <c r="AC27" s="196">
        <f t="shared" si="12"/>
        <v>1</v>
      </c>
      <c r="AD27" s="196">
        <f t="shared" si="12"/>
        <v>0</v>
      </c>
      <c r="AE27" s="196">
        <f t="shared" si="12"/>
        <v>0</v>
      </c>
      <c r="AF27" s="196">
        <f t="shared" si="12"/>
        <v>0</v>
      </c>
      <c r="AG27" s="196">
        <f t="shared" si="12"/>
        <v>0</v>
      </c>
      <c r="AH27" s="195"/>
      <c r="AI27" s="196">
        <f t="shared" ref="AI27:AQ27" si="13">SUM(AI12:AI18)</f>
        <v>0</v>
      </c>
      <c r="AJ27" s="196">
        <f t="shared" si="13"/>
        <v>1</v>
      </c>
      <c r="AK27" s="196">
        <f t="shared" si="13"/>
        <v>0</v>
      </c>
      <c r="AL27" s="196">
        <f t="shared" si="13"/>
        <v>0</v>
      </c>
      <c r="AM27" s="196">
        <f t="shared" si="13"/>
        <v>0</v>
      </c>
      <c r="AN27" s="196">
        <f t="shared" si="13"/>
        <v>0</v>
      </c>
      <c r="AO27" s="196">
        <f t="shared" si="13"/>
        <v>0</v>
      </c>
      <c r="AP27" s="196">
        <f t="shared" si="13"/>
        <v>0</v>
      </c>
      <c r="AQ27" s="196">
        <f t="shared" si="13"/>
        <v>0</v>
      </c>
      <c r="AR27" s="195"/>
      <c r="AS27" s="196">
        <f t="shared" ref="AS27:BA27" si="14">SUM(AS12:AS18)</f>
        <v>0</v>
      </c>
      <c r="AT27" s="196">
        <f t="shared" si="14"/>
        <v>0</v>
      </c>
      <c r="AU27" s="196">
        <f t="shared" si="14"/>
        <v>0</v>
      </c>
      <c r="AV27" s="196">
        <f t="shared" si="14"/>
        <v>0</v>
      </c>
      <c r="AW27" s="196">
        <f t="shared" si="14"/>
        <v>0</v>
      </c>
      <c r="AX27" s="196">
        <f t="shared" si="14"/>
        <v>0</v>
      </c>
      <c r="AY27" s="196">
        <f t="shared" si="14"/>
        <v>0</v>
      </c>
      <c r="AZ27" s="196">
        <f t="shared" si="14"/>
        <v>0</v>
      </c>
      <c r="BA27" s="196">
        <f t="shared" si="14"/>
        <v>0</v>
      </c>
      <c r="BB27" s="195"/>
      <c r="BC27" s="196">
        <f t="shared" ref="BC27:BK27" si="15">SUM(BC12:BC18)</f>
        <v>0</v>
      </c>
      <c r="BD27" s="196">
        <f t="shared" si="15"/>
        <v>0</v>
      </c>
      <c r="BE27" s="196">
        <f t="shared" si="15"/>
        <v>0</v>
      </c>
      <c r="BF27" s="196">
        <f t="shared" si="15"/>
        <v>0</v>
      </c>
      <c r="BG27" s="196">
        <f t="shared" si="15"/>
        <v>0</v>
      </c>
      <c r="BH27" s="196">
        <f t="shared" si="15"/>
        <v>0</v>
      </c>
      <c r="BI27" s="196">
        <f t="shared" si="15"/>
        <v>0</v>
      </c>
      <c r="BJ27" s="196">
        <f t="shared" si="15"/>
        <v>0</v>
      </c>
      <c r="BK27" s="196">
        <f t="shared" si="15"/>
        <v>0</v>
      </c>
      <c r="BL27" s="195"/>
      <c r="BM27" s="196">
        <f t="shared" ref="BM27:BU27" si="16">SUM(BM12:BM18)</f>
        <v>0</v>
      </c>
      <c r="BN27" s="196">
        <f t="shared" si="16"/>
        <v>0</v>
      </c>
      <c r="BO27" s="196">
        <f t="shared" si="16"/>
        <v>0</v>
      </c>
      <c r="BP27" s="196">
        <f t="shared" si="16"/>
        <v>0</v>
      </c>
      <c r="BQ27" s="196">
        <f t="shared" si="16"/>
        <v>0</v>
      </c>
      <c r="BR27" s="196">
        <f t="shared" si="16"/>
        <v>0</v>
      </c>
      <c r="BS27" s="196">
        <f t="shared" si="16"/>
        <v>0</v>
      </c>
      <c r="BT27" s="196">
        <f t="shared" si="16"/>
        <v>0</v>
      </c>
      <c r="BU27" s="197">
        <f t="shared" si="16"/>
        <v>0</v>
      </c>
      <c r="BV27" s="182"/>
    </row>
    <row r="28" spans="1:74" s="183" customFormat="1" ht="14.1" customHeight="1" x14ac:dyDescent="0.25">
      <c r="A28" s="235" t="s">
        <v>145</v>
      </c>
      <c r="B28" s="236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7"/>
      <c r="W28" s="237"/>
      <c r="X28" s="237"/>
      <c r="Y28" s="238"/>
      <c r="Z28" s="238"/>
      <c r="AA28" s="238"/>
      <c r="AB28" s="238"/>
      <c r="AC28" s="238"/>
      <c r="AD28" s="238"/>
      <c r="AE28" s="238"/>
      <c r="AF28" s="238"/>
      <c r="AG28" s="238"/>
      <c r="AH28" s="237"/>
      <c r="AI28" s="238"/>
      <c r="AJ28" s="238"/>
      <c r="AK28" s="238"/>
      <c r="AL28" s="238"/>
      <c r="AM28" s="238"/>
      <c r="AN28" s="238"/>
      <c r="AO28" s="238"/>
      <c r="AP28" s="238"/>
      <c r="AQ28" s="238"/>
      <c r="AR28" s="237"/>
      <c r="AS28" s="238"/>
      <c r="AT28" s="238"/>
      <c r="AU28" s="238"/>
      <c r="AV28" s="238"/>
      <c r="AW28" s="238"/>
      <c r="AX28" s="238"/>
      <c r="AY28" s="238"/>
      <c r="AZ28" s="238"/>
      <c r="BA28" s="238"/>
      <c r="BB28" s="237"/>
      <c r="BC28" s="238"/>
      <c r="BD28" s="238"/>
      <c r="BE28" s="238"/>
      <c r="BF28" s="238"/>
      <c r="BG28" s="238"/>
      <c r="BH28" s="238"/>
      <c r="BI28" s="238"/>
      <c r="BJ28" s="238"/>
      <c r="BK28" s="238"/>
      <c r="BL28" s="237"/>
      <c r="BM28" s="238"/>
      <c r="BN28" s="238"/>
      <c r="BO28" s="238"/>
      <c r="BP28" s="238"/>
      <c r="BQ28" s="238"/>
      <c r="BR28" s="238"/>
      <c r="BS28" s="238"/>
      <c r="BT28" s="238"/>
      <c r="BU28" s="239"/>
      <c r="BV28" s="182">
        <f t="shared" si="6"/>
        <v>0</v>
      </c>
    </row>
    <row r="29" spans="1:74" s="183" customFormat="1" ht="30" x14ac:dyDescent="0.25">
      <c r="A29" s="240" t="s">
        <v>146</v>
      </c>
      <c r="B29" s="241" t="s">
        <v>147</v>
      </c>
      <c r="C29" s="242"/>
      <c r="D29" s="243">
        <v>4</v>
      </c>
      <c r="E29" s="242"/>
      <c r="F29" s="244"/>
      <c r="G29" s="245">
        <v>6</v>
      </c>
      <c r="H29" s="246">
        <f>G29*30</f>
        <v>180</v>
      </c>
      <c r="I29" s="247">
        <f>SUM(J29:L29)</f>
        <v>60</v>
      </c>
      <c r="J29" s="248">
        <v>30</v>
      </c>
      <c r="K29" s="248"/>
      <c r="L29" s="249">
        <v>30</v>
      </c>
      <c r="M29" s="250">
        <f>H29-I29</f>
        <v>120</v>
      </c>
      <c r="N29" s="251"/>
      <c r="O29" s="242"/>
      <c r="P29" s="252"/>
      <c r="Q29" s="252">
        <v>4</v>
      </c>
      <c r="R29" s="243"/>
      <c r="S29" s="243"/>
      <c r="T29" s="252"/>
      <c r="U29" s="252"/>
      <c r="V29" s="237"/>
      <c r="W29" s="237"/>
      <c r="X29" s="237"/>
      <c r="Y29" s="238"/>
      <c r="Z29" s="238"/>
      <c r="AA29" s="238"/>
      <c r="AB29" s="238"/>
      <c r="AC29" s="238"/>
      <c r="AD29" s="238"/>
      <c r="AE29" s="238"/>
      <c r="AF29" s="238"/>
      <c r="AG29" s="238"/>
      <c r="AH29" s="237"/>
      <c r="AI29" s="238"/>
      <c r="AJ29" s="238"/>
      <c r="AK29" s="238"/>
      <c r="AL29" s="238"/>
      <c r="AM29" s="238"/>
      <c r="AN29" s="238"/>
      <c r="AO29" s="238"/>
      <c r="AP29" s="238"/>
      <c r="AQ29" s="238"/>
      <c r="AR29" s="237"/>
      <c r="AS29" s="238"/>
      <c r="AT29" s="238"/>
      <c r="AU29" s="238"/>
      <c r="AV29" s="238"/>
      <c r="AW29" s="238"/>
      <c r="AX29" s="238"/>
      <c r="AY29" s="238"/>
      <c r="AZ29" s="238"/>
      <c r="BA29" s="238"/>
      <c r="BB29" s="237"/>
      <c r="BC29" s="238"/>
      <c r="BD29" s="238"/>
      <c r="BE29" s="238"/>
      <c r="BF29" s="238"/>
      <c r="BG29" s="238"/>
      <c r="BH29" s="238"/>
      <c r="BI29" s="238"/>
      <c r="BJ29" s="238"/>
      <c r="BK29" s="238"/>
      <c r="BL29" s="237"/>
      <c r="BM29" s="238"/>
      <c r="BN29" s="238"/>
      <c r="BO29" s="238"/>
      <c r="BP29" s="238"/>
      <c r="BQ29" s="238"/>
      <c r="BR29" s="238"/>
      <c r="BS29" s="238"/>
      <c r="BT29" s="238"/>
      <c r="BU29" s="239"/>
      <c r="BV29" s="182">
        <f t="shared" si="6"/>
        <v>60</v>
      </c>
    </row>
    <row r="30" spans="1:74" s="183" customFormat="1" ht="15" x14ac:dyDescent="0.25">
      <c r="A30" s="240" t="s">
        <v>148</v>
      </c>
      <c r="B30" s="241" t="s">
        <v>149</v>
      </c>
      <c r="C30" s="243"/>
      <c r="D30" s="243">
        <v>8</v>
      </c>
      <c r="E30" s="242"/>
      <c r="F30" s="244"/>
      <c r="G30" s="245">
        <v>6</v>
      </c>
      <c r="H30" s="246">
        <f>G30*30</f>
        <v>180</v>
      </c>
      <c r="I30" s="247">
        <f>SUM(J30:L30)</f>
        <v>60</v>
      </c>
      <c r="J30" s="248">
        <v>30</v>
      </c>
      <c r="K30" s="248"/>
      <c r="L30" s="249">
        <v>30</v>
      </c>
      <c r="M30" s="250">
        <f>H30-I30</f>
        <v>120</v>
      </c>
      <c r="N30" s="251"/>
      <c r="O30" s="242"/>
      <c r="P30" s="252"/>
      <c r="Q30" s="252"/>
      <c r="R30" s="243"/>
      <c r="S30" s="243"/>
      <c r="T30" s="252"/>
      <c r="U30" s="253">
        <v>4</v>
      </c>
      <c r="V30" s="237"/>
      <c r="W30" s="237"/>
      <c r="X30" s="237"/>
      <c r="Y30" s="238"/>
      <c r="Z30" s="238"/>
      <c r="AA30" s="238"/>
      <c r="AB30" s="238"/>
      <c r="AC30" s="238"/>
      <c r="AD30" s="238"/>
      <c r="AE30" s="238"/>
      <c r="AF30" s="238"/>
      <c r="AG30" s="238"/>
      <c r="AH30" s="237"/>
      <c r="AI30" s="238"/>
      <c r="AJ30" s="238"/>
      <c r="AK30" s="238"/>
      <c r="AL30" s="238"/>
      <c r="AM30" s="238"/>
      <c r="AN30" s="238"/>
      <c r="AO30" s="238"/>
      <c r="AP30" s="238"/>
      <c r="AQ30" s="238"/>
      <c r="AR30" s="237"/>
      <c r="AS30" s="238"/>
      <c r="AT30" s="238"/>
      <c r="AU30" s="238"/>
      <c r="AV30" s="238"/>
      <c r="AW30" s="238"/>
      <c r="AX30" s="238"/>
      <c r="AY30" s="238"/>
      <c r="AZ30" s="238"/>
      <c r="BA30" s="238"/>
      <c r="BB30" s="237"/>
      <c r="BC30" s="238"/>
      <c r="BD30" s="238"/>
      <c r="BE30" s="238"/>
      <c r="BF30" s="238"/>
      <c r="BG30" s="238"/>
      <c r="BH30" s="238"/>
      <c r="BI30" s="238"/>
      <c r="BJ30" s="238"/>
      <c r="BK30" s="238"/>
      <c r="BL30" s="237"/>
      <c r="BM30" s="238"/>
      <c r="BN30" s="238"/>
      <c r="BO30" s="238"/>
      <c r="BP30" s="238"/>
      <c r="BQ30" s="238"/>
      <c r="BR30" s="238"/>
      <c r="BS30" s="238"/>
      <c r="BT30" s="238"/>
      <c r="BU30" s="239"/>
      <c r="BV30" s="182">
        <f t="shared" si="6"/>
        <v>60</v>
      </c>
    </row>
    <row r="31" spans="1:74" s="183" customFormat="1" ht="15" x14ac:dyDescent="0.25">
      <c r="A31" s="240" t="s">
        <v>150</v>
      </c>
      <c r="B31" s="254" t="s">
        <v>151</v>
      </c>
      <c r="C31" s="242"/>
      <c r="D31" s="243">
        <v>6</v>
      </c>
      <c r="E31" s="242"/>
      <c r="F31" s="244"/>
      <c r="G31" s="245">
        <v>6</v>
      </c>
      <c r="H31" s="246">
        <f>G31*30</f>
        <v>180</v>
      </c>
      <c r="I31" s="247">
        <f>SUM(J31:L31)</f>
        <v>60</v>
      </c>
      <c r="J31" s="248">
        <v>30</v>
      </c>
      <c r="K31" s="248"/>
      <c r="L31" s="249">
        <v>30</v>
      </c>
      <c r="M31" s="250">
        <f>H31-I31</f>
        <v>120</v>
      </c>
      <c r="N31" s="251"/>
      <c r="O31" s="242"/>
      <c r="P31" s="252"/>
      <c r="Q31" s="252"/>
      <c r="R31" s="243"/>
      <c r="S31" s="243">
        <v>4</v>
      </c>
      <c r="T31" s="252"/>
      <c r="U31" s="252"/>
      <c r="V31" s="237"/>
      <c r="W31" s="237"/>
      <c r="X31" s="237"/>
      <c r="Y31" s="238"/>
      <c r="Z31" s="238"/>
      <c r="AA31" s="238"/>
      <c r="AB31" s="238"/>
      <c r="AC31" s="238"/>
      <c r="AD31" s="238"/>
      <c r="AE31" s="238"/>
      <c r="AF31" s="238"/>
      <c r="AG31" s="238"/>
      <c r="AH31" s="237"/>
      <c r="AI31" s="238"/>
      <c r="AJ31" s="238"/>
      <c r="AK31" s="238"/>
      <c r="AL31" s="238"/>
      <c r="AM31" s="238"/>
      <c r="AN31" s="238"/>
      <c r="AO31" s="238"/>
      <c r="AP31" s="238"/>
      <c r="AQ31" s="238"/>
      <c r="AR31" s="237"/>
      <c r="AS31" s="238"/>
      <c r="AT31" s="238"/>
      <c r="AU31" s="238"/>
      <c r="AV31" s="238"/>
      <c r="AW31" s="238"/>
      <c r="AX31" s="238"/>
      <c r="AY31" s="238"/>
      <c r="AZ31" s="238"/>
      <c r="BA31" s="238"/>
      <c r="BB31" s="237"/>
      <c r="BC31" s="238"/>
      <c r="BD31" s="238"/>
      <c r="BE31" s="238"/>
      <c r="BF31" s="238"/>
      <c r="BG31" s="238"/>
      <c r="BH31" s="238"/>
      <c r="BI31" s="238"/>
      <c r="BJ31" s="238"/>
      <c r="BK31" s="238"/>
      <c r="BL31" s="237"/>
      <c r="BM31" s="238"/>
      <c r="BN31" s="238"/>
      <c r="BO31" s="238"/>
      <c r="BP31" s="238"/>
      <c r="BQ31" s="238"/>
      <c r="BR31" s="238"/>
      <c r="BS31" s="238"/>
      <c r="BT31" s="238"/>
      <c r="BU31" s="239"/>
      <c r="BV31" s="182">
        <f t="shared" si="6"/>
        <v>60</v>
      </c>
    </row>
    <row r="32" spans="1:74" s="183" customFormat="1" ht="14.1" customHeight="1" x14ac:dyDescent="0.25">
      <c r="A32" s="255"/>
      <c r="B32" s="256" t="s">
        <v>152</v>
      </c>
      <c r="C32" s="257"/>
      <c r="D32" s="257">
        <v>3</v>
      </c>
      <c r="E32" s="257"/>
      <c r="F32" s="258"/>
      <c r="G32" s="259">
        <f t="shared" ref="G32:U32" si="17">SUM(G29:G31)</f>
        <v>18</v>
      </c>
      <c r="H32" s="260">
        <f t="shared" si="17"/>
        <v>540</v>
      </c>
      <c r="I32" s="261">
        <f t="shared" si="17"/>
        <v>180</v>
      </c>
      <c r="J32" s="261">
        <f t="shared" si="17"/>
        <v>90</v>
      </c>
      <c r="K32" s="261">
        <f t="shared" si="17"/>
        <v>0</v>
      </c>
      <c r="L32" s="262">
        <f t="shared" si="17"/>
        <v>90</v>
      </c>
      <c r="M32" s="259">
        <f t="shared" si="17"/>
        <v>360</v>
      </c>
      <c r="N32" s="263">
        <f t="shared" si="17"/>
        <v>0</v>
      </c>
      <c r="O32" s="264">
        <f t="shared" si="17"/>
        <v>0</v>
      </c>
      <c r="P32" s="264">
        <f t="shared" si="17"/>
        <v>0</v>
      </c>
      <c r="Q32" s="264">
        <f t="shared" si="17"/>
        <v>4</v>
      </c>
      <c r="R32" s="264">
        <f t="shared" si="17"/>
        <v>0</v>
      </c>
      <c r="S32" s="264">
        <f t="shared" si="17"/>
        <v>4</v>
      </c>
      <c r="T32" s="264">
        <f t="shared" si="17"/>
        <v>0</v>
      </c>
      <c r="U32" s="264">
        <f t="shared" si="17"/>
        <v>4</v>
      </c>
      <c r="V32" s="237"/>
      <c r="W32" s="237"/>
      <c r="X32" s="237"/>
      <c r="Y32" s="238" t="e">
        <f>SUM(#REF!)</f>
        <v>#REF!</v>
      </c>
      <c r="Z32" s="238" t="e">
        <f>SUM(#REF!)</f>
        <v>#REF!</v>
      </c>
      <c r="AA32" s="238" t="e">
        <f>SUM(#REF!)</f>
        <v>#REF!</v>
      </c>
      <c r="AB32" s="238" t="e">
        <f>SUM(#REF!)</f>
        <v>#REF!</v>
      </c>
      <c r="AC32" s="238" t="e">
        <f>SUM(#REF!)</f>
        <v>#REF!</v>
      </c>
      <c r="AD32" s="238" t="e">
        <f>SUM(#REF!)</f>
        <v>#REF!</v>
      </c>
      <c r="AE32" s="238" t="e">
        <f>SUM(#REF!)</f>
        <v>#REF!</v>
      </c>
      <c r="AF32" s="238" t="e">
        <f>SUM(#REF!)</f>
        <v>#REF!</v>
      </c>
      <c r="AG32" s="238" t="e">
        <f>SUM(#REF!)</f>
        <v>#REF!</v>
      </c>
      <c r="AH32" s="237"/>
      <c r="AI32" s="238" t="e">
        <f>SUM(#REF!)</f>
        <v>#REF!</v>
      </c>
      <c r="AJ32" s="238" t="e">
        <f>SUM(#REF!)</f>
        <v>#REF!</v>
      </c>
      <c r="AK32" s="238" t="e">
        <f>SUM(#REF!)</f>
        <v>#REF!</v>
      </c>
      <c r="AL32" s="238" t="e">
        <f>SUM(#REF!)</f>
        <v>#REF!</v>
      </c>
      <c r="AM32" s="238" t="e">
        <f>SUM(#REF!)</f>
        <v>#REF!</v>
      </c>
      <c r="AN32" s="238" t="e">
        <f>SUM(#REF!)</f>
        <v>#REF!</v>
      </c>
      <c r="AO32" s="238" t="e">
        <f>SUM(#REF!)</f>
        <v>#REF!</v>
      </c>
      <c r="AP32" s="238" t="e">
        <f>SUM(#REF!)</f>
        <v>#REF!</v>
      </c>
      <c r="AQ32" s="238" t="e">
        <f>SUM(#REF!)</f>
        <v>#REF!</v>
      </c>
      <c r="AR32" s="237"/>
      <c r="AS32" s="238" t="e">
        <f>SUM(#REF!)</f>
        <v>#REF!</v>
      </c>
      <c r="AT32" s="238" t="e">
        <f>SUM(#REF!)</f>
        <v>#REF!</v>
      </c>
      <c r="AU32" s="238" t="e">
        <f>SUM(#REF!)</f>
        <v>#REF!</v>
      </c>
      <c r="AV32" s="238" t="e">
        <f>SUM(#REF!)</f>
        <v>#REF!</v>
      </c>
      <c r="AW32" s="238" t="e">
        <f>SUM(#REF!)</f>
        <v>#REF!</v>
      </c>
      <c r="AX32" s="238" t="e">
        <f>SUM(#REF!)</f>
        <v>#REF!</v>
      </c>
      <c r="AY32" s="238" t="e">
        <f>SUM(#REF!)</f>
        <v>#REF!</v>
      </c>
      <c r="AZ32" s="238" t="e">
        <f>SUM(#REF!)</f>
        <v>#REF!</v>
      </c>
      <c r="BA32" s="238" t="e">
        <f>SUM(#REF!)</f>
        <v>#REF!</v>
      </c>
      <c r="BB32" s="237"/>
      <c r="BC32" s="238" t="e">
        <f>SUM(#REF!)</f>
        <v>#REF!</v>
      </c>
      <c r="BD32" s="238" t="e">
        <f>SUM(#REF!)</f>
        <v>#REF!</v>
      </c>
      <c r="BE32" s="238" t="e">
        <f>SUM(#REF!)</f>
        <v>#REF!</v>
      </c>
      <c r="BF32" s="238" t="e">
        <f>SUM(#REF!)</f>
        <v>#REF!</v>
      </c>
      <c r="BG32" s="238" t="e">
        <f>SUM(#REF!)</f>
        <v>#REF!</v>
      </c>
      <c r="BH32" s="238" t="e">
        <f>SUM(#REF!)</f>
        <v>#REF!</v>
      </c>
      <c r="BI32" s="238" t="e">
        <f>SUM(#REF!)</f>
        <v>#REF!</v>
      </c>
      <c r="BJ32" s="238" t="e">
        <f>SUM(#REF!)</f>
        <v>#REF!</v>
      </c>
      <c r="BK32" s="238" t="e">
        <f>SUM(#REF!)</f>
        <v>#REF!</v>
      </c>
      <c r="BL32" s="237"/>
      <c r="BM32" s="238" t="e">
        <f>SUM(#REF!)</f>
        <v>#REF!</v>
      </c>
      <c r="BN32" s="238" t="e">
        <f>SUM(#REF!)</f>
        <v>#REF!</v>
      </c>
      <c r="BO32" s="238" t="e">
        <f>SUM(#REF!)</f>
        <v>#REF!</v>
      </c>
      <c r="BP32" s="238" t="e">
        <f>SUM(#REF!)</f>
        <v>#REF!</v>
      </c>
      <c r="BQ32" s="238" t="e">
        <f>SUM(#REF!)</f>
        <v>#REF!</v>
      </c>
      <c r="BR32" s="238" t="e">
        <f>SUM(#REF!)</f>
        <v>#REF!</v>
      </c>
      <c r="BS32" s="238" t="e">
        <f>SUM(#REF!)</f>
        <v>#REF!</v>
      </c>
      <c r="BT32" s="238" t="e">
        <f>SUM(#REF!)</f>
        <v>#REF!</v>
      </c>
      <c r="BU32" s="239" t="e">
        <f>SUM(#REF!)</f>
        <v>#REF!</v>
      </c>
      <c r="BV32" s="182">
        <f t="shared" si="6"/>
        <v>180</v>
      </c>
    </row>
    <row r="33" spans="1:74" s="183" customFormat="1" ht="14.1" customHeight="1" x14ac:dyDescent="0.25">
      <c r="A33" s="265" t="s">
        <v>153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37"/>
      <c r="W33" s="237"/>
      <c r="X33" s="237"/>
      <c r="Y33" s="238"/>
      <c r="Z33" s="238"/>
      <c r="AA33" s="238"/>
      <c r="AB33" s="238"/>
      <c r="AC33" s="238"/>
      <c r="AD33" s="238"/>
      <c r="AE33" s="238"/>
      <c r="AF33" s="238"/>
      <c r="AG33" s="238"/>
      <c r="AH33" s="237"/>
      <c r="AI33" s="238"/>
      <c r="AJ33" s="238"/>
      <c r="AK33" s="238"/>
      <c r="AL33" s="238"/>
      <c r="AM33" s="238"/>
      <c r="AN33" s="238"/>
      <c r="AO33" s="238"/>
      <c r="AP33" s="238"/>
      <c r="AQ33" s="238"/>
      <c r="AR33" s="237"/>
      <c r="AS33" s="238"/>
      <c r="AT33" s="238"/>
      <c r="AU33" s="238"/>
      <c r="AV33" s="238"/>
      <c r="AW33" s="238"/>
      <c r="AX33" s="238"/>
      <c r="AY33" s="238"/>
      <c r="AZ33" s="238"/>
      <c r="BA33" s="238"/>
      <c r="BB33" s="237"/>
      <c r="BC33" s="238"/>
      <c r="BD33" s="238"/>
      <c r="BE33" s="238"/>
      <c r="BF33" s="238"/>
      <c r="BG33" s="238"/>
      <c r="BH33" s="238"/>
      <c r="BI33" s="238"/>
      <c r="BJ33" s="238"/>
      <c r="BK33" s="238"/>
      <c r="BL33" s="237"/>
      <c r="BM33" s="238"/>
      <c r="BN33" s="238"/>
      <c r="BO33" s="238"/>
      <c r="BP33" s="238"/>
      <c r="BQ33" s="238"/>
      <c r="BR33" s="238"/>
      <c r="BS33" s="238"/>
      <c r="BT33" s="238"/>
      <c r="BU33" s="239"/>
      <c r="BV33" s="182">
        <f t="shared" si="6"/>
        <v>0</v>
      </c>
    </row>
    <row r="34" spans="1:74" s="183" customFormat="1" ht="14.1" customHeight="1" x14ac:dyDescent="0.25">
      <c r="A34" s="267" t="s">
        <v>154</v>
      </c>
      <c r="B34" s="268" t="s">
        <v>155</v>
      </c>
      <c r="C34" s="269"/>
      <c r="D34" s="269"/>
      <c r="E34" s="269"/>
      <c r="F34" s="270"/>
      <c r="G34" s="271">
        <v>2</v>
      </c>
      <c r="H34" s="272">
        <f>G34*30</f>
        <v>60</v>
      </c>
      <c r="I34" s="273">
        <f>SUM(J34:L34)</f>
        <v>12</v>
      </c>
      <c r="J34" s="274">
        <v>12</v>
      </c>
      <c r="K34" s="274"/>
      <c r="L34" s="275"/>
      <c r="M34" s="276">
        <v>46</v>
      </c>
      <c r="N34" s="277"/>
      <c r="O34" s="269"/>
      <c r="P34" s="269"/>
      <c r="Q34" s="269">
        <v>0.5</v>
      </c>
      <c r="R34" s="269"/>
      <c r="S34" s="269"/>
      <c r="T34" s="269"/>
      <c r="U34" s="269"/>
      <c r="V34" s="237"/>
      <c r="W34" s="237"/>
      <c r="X34" s="237"/>
      <c r="Y34" s="238" t="str">
        <f t="shared" ref="Y34:AG34" si="18">IF(ISERROR(SEARCH(Y$8,$C34,1)),"-",IF(COUNTIF($C34,Y$8)=1,1,IF(ISERROR(SEARCH(CONCATENATE(Y$8,","),$C34,1)),IF(ISERROR(SEARCH(CONCATENATE(",",Y$8),$C34,1)),"-",1),1)))</f>
        <v>-</v>
      </c>
      <c r="Z34" s="238" t="str">
        <f t="shared" si="18"/>
        <v>-</v>
      </c>
      <c r="AA34" s="238" t="str">
        <f t="shared" si="18"/>
        <v>-</v>
      </c>
      <c r="AB34" s="238" t="str">
        <f t="shared" si="18"/>
        <v>-</v>
      </c>
      <c r="AC34" s="238" t="str">
        <f t="shared" si="18"/>
        <v>-</v>
      </c>
      <c r="AD34" s="238" t="str">
        <f t="shared" si="18"/>
        <v>-</v>
      </c>
      <c r="AE34" s="238" t="str">
        <f t="shared" si="18"/>
        <v>-</v>
      </c>
      <c r="AF34" s="238" t="str">
        <f t="shared" si="18"/>
        <v>-</v>
      </c>
      <c r="AG34" s="238" t="str">
        <f t="shared" si="18"/>
        <v>-</v>
      </c>
      <c r="AH34" s="237"/>
      <c r="AI34" s="238" t="str">
        <f t="shared" ref="AI34:AQ34" si="19">IF(ISERROR(SEARCH(AI$8,$D34,1)),"-",IF(COUNTIF($D34,AI$8)=1,1,IF(ISERROR(SEARCH(CONCATENATE(AI$8,","),$D34,1)),IF(ISERROR(SEARCH(CONCATENATE(",",AI$8),$D34,1)),"-",1),1)))</f>
        <v>-</v>
      </c>
      <c r="AJ34" s="238" t="str">
        <f t="shared" si="19"/>
        <v>-</v>
      </c>
      <c r="AK34" s="238" t="str">
        <f t="shared" si="19"/>
        <v>-</v>
      </c>
      <c r="AL34" s="238" t="str">
        <f t="shared" si="19"/>
        <v>-</v>
      </c>
      <c r="AM34" s="238" t="str">
        <f t="shared" si="19"/>
        <v>-</v>
      </c>
      <c r="AN34" s="238" t="str">
        <f t="shared" si="19"/>
        <v>-</v>
      </c>
      <c r="AO34" s="238" t="str">
        <f t="shared" si="19"/>
        <v>-</v>
      </c>
      <c r="AP34" s="238" t="str">
        <f t="shared" si="19"/>
        <v>-</v>
      </c>
      <c r="AQ34" s="238" t="str">
        <f t="shared" si="19"/>
        <v>-</v>
      </c>
      <c r="AR34" s="237"/>
      <c r="AS34" s="238" t="str">
        <f>IF(ISERROR(SEARCH(AS$8,$E34,1)),"-",IF(COUNTIF($E34,AS$8)=1,1,IF(ISERROR(SEARCH(CONCATENATE(AS$8,","),$E34,1)),IF(ISERROR(SEARCH(CONCATENATE(",",AS$8),$E34,1)),"-",1),1)))</f>
        <v>-</v>
      </c>
      <c r="AT34" s="238" t="str">
        <f t="shared" ref="AT34:BA34" si="20">IF(ISERROR(SEARCH(AT$8,$E34,1)),"-",IF(COUNTIF($E34,AT$8)=1,1,IF(ISERROR(SEARCH(CONCATENATE(AT$8,","),$E34,1)),IF(ISERROR(SEARCH(CONCATENATE(",",AT$8),$E34,1)),"-",1),1)))</f>
        <v>-</v>
      </c>
      <c r="AU34" s="238" t="str">
        <f t="shared" si="20"/>
        <v>-</v>
      </c>
      <c r="AV34" s="238" t="str">
        <f t="shared" si="20"/>
        <v>-</v>
      </c>
      <c r="AW34" s="238" t="str">
        <f t="shared" si="20"/>
        <v>-</v>
      </c>
      <c r="AX34" s="238" t="str">
        <f t="shared" si="20"/>
        <v>-</v>
      </c>
      <c r="AY34" s="238" t="str">
        <f t="shared" si="20"/>
        <v>-</v>
      </c>
      <c r="AZ34" s="238" t="str">
        <f t="shared" si="20"/>
        <v>-</v>
      </c>
      <c r="BA34" s="238" t="str">
        <f t="shared" si="20"/>
        <v>-</v>
      </c>
      <c r="BB34" s="237"/>
      <c r="BC34" s="238" t="str">
        <f t="shared" ref="BC34:BK34" si="21">IF(ISERROR(SEARCH(BC$8,$F34,1)),"-",IF(COUNTIF($F34,BC$8)=1,1,IF(ISERROR(SEARCH(CONCATENATE(BC$8,","),$F34,1)),IF(ISERROR(SEARCH(CONCATENATE(",",BC$8),$F34,1)),"-",1),1)))</f>
        <v>-</v>
      </c>
      <c r="BD34" s="238" t="str">
        <f t="shared" si="21"/>
        <v>-</v>
      </c>
      <c r="BE34" s="238" t="str">
        <f t="shared" si="21"/>
        <v>-</v>
      </c>
      <c r="BF34" s="238" t="str">
        <f t="shared" si="21"/>
        <v>-</v>
      </c>
      <c r="BG34" s="238" t="str">
        <f t="shared" si="21"/>
        <v>-</v>
      </c>
      <c r="BH34" s="238" t="str">
        <f t="shared" si="21"/>
        <v>-</v>
      </c>
      <c r="BI34" s="238" t="str">
        <f t="shared" si="21"/>
        <v>-</v>
      </c>
      <c r="BJ34" s="238" t="str">
        <f t="shared" si="21"/>
        <v>-</v>
      </c>
      <c r="BK34" s="238" t="str">
        <f t="shared" si="21"/>
        <v>-</v>
      </c>
      <c r="BL34" s="237"/>
      <c r="BM34" s="238"/>
      <c r="BN34" s="238"/>
      <c r="BO34" s="238"/>
      <c r="BP34" s="238"/>
      <c r="BQ34" s="238"/>
      <c r="BR34" s="238"/>
      <c r="BS34" s="238"/>
      <c r="BT34" s="238"/>
      <c r="BU34" s="239"/>
      <c r="BV34" s="182">
        <f t="shared" si="6"/>
        <v>7.5</v>
      </c>
    </row>
    <row r="35" spans="1:74" s="183" customFormat="1" ht="14.1" customHeight="1" x14ac:dyDescent="0.25">
      <c r="A35" s="278"/>
      <c r="B35" s="279" t="s">
        <v>62</v>
      </c>
      <c r="C35" s="279"/>
      <c r="D35" s="279"/>
      <c r="E35" s="279"/>
      <c r="F35" s="280"/>
      <c r="G35" s="281">
        <f t="shared" ref="G35:M35" si="22">SUM(G34)</f>
        <v>2</v>
      </c>
      <c r="H35" s="272">
        <f t="shared" si="22"/>
        <v>60</v>
      </c>
      <c r="I35" s="273">
        <f t="shared" si="22"/>
        <v>12</v>
      </c>
      <c r="J35" s="273">
        <f t="shared" si="22"/>
        <v>12</v>
      </c>
      <c r="K35" s="273">
        <f t="shared" si="22"/>
        <v>0</v>
      </c>
      <c r="L35" s="282">
        <f t="shared" si="22"/>
        <v>0</v>
      </c>
      <c r="M35" s="281">
        <f t="shared" si="22"/>
        <v>46</v>
      </c>
      <c r="N35" s="283">
        <f>SUM(N32:N34)</f>
        <v>0</v>
      </c>
      <c r="O35" s="284"/>
      <c r="P35" s="284"/>
      <c r="Q35" s="284"/>
      <c r="R35" s="284"/>
      <c r="S35" s="284"/>
      <c r="T35" s="284"/>
      <c r="U35" s="284"/>
      <c r="V35" s="285"/>
      <c r="W35" s="285"/>
      <c r="X35" s="285"/>
      <c r="Y35" s="286" t="e">
        <f t="shared" ref="Y35:AG35" si="23">SUM(Y32:Y34)</f>
        <v>#REF!</v>
      </c>
      <c r="Z35" s="286" t="e">
        <f t="shared" si="23"/>
        <v>#REF!</v>
      </c>
      <c r="AA35" s="286" t="e">
        <f t="shared" si="23"/>
        <v>#REF!</v>
      </c>
      <c r="AB35" s="286" t="e">
        <f t="shared" si="23"/>
        <v>#REF!</v>
      </c>
      <c r="AC35" s="286" t="e">
        <f t="shared" si="23"/>
        <v>#REF!</v>
      </c>
      <c r="AD35" s="286" t="e">
        <f t="shared" si="23"/>
        <v>#REF!</v>
      </c>
      <c r="AE35" s="286" t="e">
        <f t="shared" si="23"/>
        <v>#REF!</v>
      </c>
      <c r="AF35" s="286" t="e">
        <f t="shared" si="23"/>
        <v>#REF!</v>
      </c>
      <c r="AG35" s="286" t="e">
        <f t="shared" si="23"/>
        <v>#REF!</v>
      </c>
      <c r="AH35" s="285"/>
      <c r="AI35" s="286" t="e">
        <f t="shared" ref="AI35:AQ35" si="24">SUM(AI32:AI34)</f>
        <v>#REF!</v>
      </c>
      <c r="AJ35" s="286" t="e">
        <f t="shared" si="24"/>
        <v>#REF!</v>
      </c>
      <c r="AK35" s="286" t="e">
        <f t="shared" si="24"/>
        <v>#REF!</v>
      </c>
      <c r="AL35" s="286" t="e">
        <f t="shared" si="24"/>
        <v>#REF!</v>
      </c>
      <c r="AM35" s="286" t="e">
        <f t="shared" si="24"/>
        <v>#REF!</v>
      </c>
      <c r="AN35" s="286" t="e">
        <f t="shared" si="24"/>
        <v>#REF!</v>
      </c>
      <c r="AO35" s="286" t="e">
        <f t="shared" si="24"/>
        <v>#REF!</v>
      </c>
      <c r="AP35" s="286" t="e">
        <f t="shared" si="24"/>
        <v>#REF!</v>
      </c>
      <c r="AQ35" s="286" t="e">
        <f t="shared" si="24"/>
        <v>#REF!</v>
      </c>
      <c r="AR35" s="285"/>
      <c r="AS35" s="286" t="e">
        <f t="shared" ref="AS35:BA35" si="25">SUM(AS32:AS34)</f>
        <v>#REF!</v>
      </c>
      <c r="AT35" s="286" t="e">
        <f t="shared" si="25"/>
        <v>#REF!</v>
      </c>
      <c r="AU35" s="286" t="e">
        <f t="shared" si="25"/>
        <v>#REF!</v>
      </c>
      <c r="AV35" s="286" t="e">
        <f t="shared" si="25"/>
        <v>#REF!</v>
      </c>
      <c r="AW35" s="286" t="e">
        <f t="shared" si="25"/>
        <v>#REF!</v>
      </c>
      <c r="AX35" s="286" t="e">
        <f t="shared" si="25"/>
        <v>#REF!</v>
      </c>
      <c r="AY35" s="286" t="e">
        <f t="shared" si="25"/>
        <v>#REF!</v>
      </c>
      <c r="AZ35" s="286" t="e">
        <f t="shared" si="25"/>
        <v>#REF!</v>
      </c>
      <c r="BA35" s="286" t="e">
        <f t="shared" si="25"/>
        <v>#REF!</v>
      </c>
      <c r="BB35" s="285"/>
      <c r="BC35" s="286" t="e">
        <f t="shared" ref="BC35:BK35" si="26">SUM(BC32:BC34)</f>
        <v>#REF!</v>
      </c>
      <c r="BD35" s="286" t="e">
        <f t="shared" si="26"/>
        <v>#REF!</v>
      </c>
      <c r="BE35" s="286" t="e">
        <f t="shared" si="26"/>
        <v>#REF!</v>
      </c>
      <c r="BF35" s="286" t="e">
        <f t="shared" si="26"/>
        <v>#REF!</v>
      </c>
      <c r="BG35" s="286" t="e">
        <f t="shared" si="26"/>
        <v>#REF!</v>
      </c>
      <c r="BH35" s="286" t="e">
        <f t="shared" si="26"/>
        <v>#REF!</v>
      </c>
      <c r="BI35" s="286" t="e">
        <f t="shared" si="26"/>
        <v>#REF!</v>
      </c>
      <c r="BJ35" s="286" t="e">
        <f t="shared" si="26"/>
        <v>#REF!</v>
      </c>
      <c r="BK35" s="286" t="e">
        <f t="shared" si="26"/>
        <v>#REF!</v>
      </c>
      <c r="BL35" s="285"/>
      <c r="BM35" s="286" t="e">
        <f t="shared" ref="BM35:BU35" si="27">SUM(BM32:BM34)</f>
        <v>#REF!</v>
      </c>
      <c r="BN35" s="286" t="e">
        <f t="shared" si="27"/>
        <v>#REF!</v>
      </c>
      <c r="BO35" s="286" t="e">
        <f t="shared" si="27"/>
        <v>#REF!</v>
      </c>
      <c r="BP35" s="286" t="e">
        <f t="shared" si="27"/>
        <v>#REF!</v>
      </c>
      <c r="BQ35" s="286" t="e">
        <f t="shared" si="27"/>
        <v>#REF!</v>
      </c>
      <c r="BR35" s="286" t="e">
        <f t="shared" si="27"/>
        <v>#REF!</v>
      </c>
      <c r="BS35" s="286" t="e">
        <f t="shared" si="27"/>
        <v>#REF!</v>
      </c>
      <c r="BT35" s="286" t="e">
        <f t="shared" si="27"/>
        <v>#REF!</v>
      </c>
      <c r="BU35" s="287" t="e">
        <f t="shared" si="27"/>
        <v>#REF!</v>
      </c>
      <c r="BV35" s="182">
        <f t="shared" si="6"/>
        <v>0</v>
      </c>
    </row>
    <row r="36" spans="1:74" s="183" customFormat="1" ht="14.1" customHeight="1" x14ac:dyDescent="0.25">
      <c r="A36" s="288"/>
      <c r="B36" s="289" t="s">
        <v>156</v>
      </c>
      <c r="C36" s="289">
        <f>C32+C27</f>
        <v>8</v>
      </c>
      <c r="D36" s="289">
        <f>D32+D27</f>
        <v>12</v>
      </c>
      <c r="E36" s="289"/>
      <c r="F36" s="290"/>
      <c r="G36" s="291">
        <f t="shared" ref="G36:U36" si="28">SUM(G27,G32)</f>
        <v>72</v>
      </c>
      <c r="H36" s="292">
        <f t="shared" si="28"/>
        <v>2160</v>
      </c>
      <c r="I36" s="293">
        <f t="shared" si="28"/>
        <v>910</v>
      </c>
      <c r="J36" s="293">
        <f t="shared" si="28"/>
        <v>366</v>
      </c>
      <c r="K36" s="293">
        <f t="shared" si="28"/>
        <v>0</v>
      </c>
      <c r="L36" s="294">
        <f t="shared" si="28"/>
        <v>544</v>
      </c>
      <c r="M36" s="291">
        <f t="shared" si="28"/>
        <v>1250</v>
      </c>
      <c r="N36" s="295">
        <f t="shared" si="28"/>
        <v>17.5</v>
      </c>
      <c r="O36" s="296">
        <f t="shared" si="28"/>
        <v>16</v>
      </c>
      <c r="P36" s="296">
        <f t="shared" si="28"/>
        <v>3</v>
      </c>
      <c r="Q36" s="296">
        <f t="shared" si="28"/>
        <v>10</v>
      </c>
      <c r="R36" s="296">
        <f t="shared" si="28"/>
        <v>5</v>
      </c>
      <c r="S36" s="296">
        <f t="shared" si="28"/>
        <v>4</v>
      </c>
      <c r="T36" s="296">
        <f t="shared" si="28"/>
        <v>0</v>
      </c>
      <c r="U36" s="296">
        <f t="shared" si="28"/>
        <v>4</v>
      </c>
      <c r="V36" s="237"/>
      <c r="W36" s="237"/>
      <c r="X36" s="237"/>
      <c r="Y36" s="238" t="e">
        <f t="shared" ref="Y36:AG36" si="29">SUM(Y32:Y35)</f>
        <v>#REF!</v>
      </c>
      <c r="Z36" s="238" t="e">
        <f t="shared" si="29"/>
        <v>#REF!</v>
      </c>
      <c r="AA36" s="238" t="e">
        <f t="shared" si="29"/>
        <v>#REF!</v>
      </c>
      <c r="AB36" s="238" t="e">
        <f t="shared" si="29"/>
        <v>#REF!</v>
      </c>
      <c r="AC36" s="238" t="e">
        <f t="shared" si="29"/>
        <v>#REF!</v>
      </c>
      <c r="AD36" s="238" t="e">
        <f t="shared" si="29"/>
        <v>#REF!</v>
      </c>
      <c r="AE36" s="238" t="e">
        <f t="shared" si="29"/>
        <v>#REF!</v>
      </c>
      <c r="AF36" s="238" t="e">
        <f t="shared" si="29"/>
        <v>#REF!</v>
      </c>
      <c r="AG36" s="238" t="e">
        <f t="shared" si="29"/>
        <v>#REF!</v>
      </c>
      <c r="AH36" s="237"/>
      <c r="AI36" s="238" t="e">
        <f t="shared" ref="AI36:AQ36" si="30">SUM(AI32:AI35)</f>
        <v>#REF!</v>
      </c>
      <c r="AJ36" s="238" t="e">
        <f t="shared" si="30"/>
        <v>#REF!</v>
      </c>
      <c r="AK36" s="238" t="e">
        <f t="shared" si="30"/>
        <v>#REF!</v>
      </c>
      <c r="AL36" s="238" t="e">
        <f t="shared" si="30"/>
        <v>#REF!</v>
      </c>
      <c r="AM36" s="238" t="e">
        <f t="shared" si="30"/>
        <v>#REF!</v>
      </c>
      <c r="AN36" s="238" t="e">
        <f t="shared" si="30"/>
        <v>#REF!</v>
      </c>
      <c r="AO36" s="238" t="e">
        <f t="shared" si="30"/>
        <v>#REF!</v>
      </c>
      <c r="AP36" s="238" t="e">
        <f t="shared" si="30"/>
        <v>#REF!</v>
      </c>
      <c r="AQ36" s="238" t="e">
        <f t="shared" si="30"/>
        <v>#REF!</v>
      </c>
      <c r="AR36" s="237"/>
      <c r="AS36" s="238" t="e">
        <f t="shared" ref="AS36:BA36" si="31">SUM(AS32:AS35)</f>
        <v>#REF!</v>
      </c>
      <c r="AT36" s="238" t="e">
        <f t="shared" si="31"/>
        <v>#REF!</v>
      </c>
      <c r="AU36" s="238" t="e">
        <f t="shared" si="31"/>
        <v>#REF!</v>
      </c>
      <c r="AV36" s="238" t="e">
        <f t="shared" si="31"/>
        <v>#REF!</v>
      </c>
      <c r="AW36" s="238" t="e">
        <f t="shared" si="31"/>
        <v>#REF!</v>
      </c>
      <c r="AX36" s="238" t="e">
        <f t="shared" si="31"/>
        <v>#REF!</v>
      </c>
      <c r="AY36" s="238" t="e">
        <f t="shared" si="31"/>
        <v>#REF!</v>
      </c>
      <c r="AZ36" s="238" t="e">
        <f t="shared" si="31"/>
        <v>#REF!</v>
      </c>
      <c r="BA36" s="238" t="e">
        <f t="shared" si="31"/>
        <v>#REF!</v>
      </c>
      <c r="BB36" s="237"/>
      <c r="BC36" s="238" t="e">
        <f t="shared" ref="BC36:BK36" si="32">SUM(BC32:BC35)</f>
        <v>#REF!</v>
      </c>
      <c r="BD36" s="238" t="e">
        <f t="shared" si="32"/>
        <v>#REF!</v>
      </c>
      <c r="BE36" s="238" t="e">
        <f t="shared" si="32"/>
        <v>#REF!</v>
      </c>
      <c r="BF36" s="238" t="e">
        <f t="shared" si="32"/>
        <v>#REF!</v>
      </c>
      <c r="BG36" s="238" t="e">
        <f t="shared" si="32"/>
        <v>#REF!</v>
      </c>
      <c r="BH36" s="238" t="e">
        <f t="shared" si="32"/>
        <v>#REF!</v>
      </c>
      <c r="BI36" s="238" t="e">
        <f t="shared" si="32"/>
        <v>#REF!</v>
      </c>
      <c r="BJ36" s="238" t="e">
        <f t="shared" si="32"/>
        <v>#REF!</v>
      </c>
      <c r="BK36" s="238" t="e">
        <f t="shared" si="32"/>
        <v>#REF!</v>
      </c>
      <c r="BL36" s="237"/>
      <c r="BM36" s="238" t="e">
        <f t="shared" ref="BM36:BU36" si="33">SUM(BM32:BM35)</f>
        <v>#REF!</v>
      </c>
      <c r="BN36" s="238" t="e">
        <f t="shared" si="33"/>
        <v>#REF!</v>
      </c>
      <c r="BO36" s="238" t="e">
        <f t="shared" si="33"/>
        <v>#REF!</v>
      </c>
      <c r="BP36" s="238" t="e">
        <f t="shared" si="33"/>
        <v>#REF!</v>
      </c>
      <c r="BQ36" s="238" t="e">
        <f t="shared" si="33"/>
        <v>#REF!</v>
      </c>
      <c r="BR36" s="238" t="e">
        <f t="shared" si="33"/>
        <v>#REF!</v>
      </c>
      <c r="BS36" s="238" t="e">
        <f t="shared" si="33"/>
        <v>#REF!</v>
      </c>
      <c r="BT36" s="238" t="e">
        <f t="shared" si="33"/>
        <v>#REF!</v>
      </c>
      <c r="BU36" s="239" t="e">
        <f t="shared" si="33"/>
        <v>#REF!</v>
      </c>
      <c r="BV36" s="182"/>
    </row>
    <row r="37" spans="1:74" s="183" customFormat="1" ht="18" customHeight="1" x14ac:dyDescent="0.25">
      <c r="A37" s="162" t="s">
        <v>157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4"/>
      <c r="V37" s="237"/>
      <c r="W37" s="237"/>
      <c r="X37" s="237"/>
      <c r="Y37" s="238"/>
      <c r="Z37" s="238"/>
      <c r="AA37" s="238"/>
      <c r="AB37" s="238"/>
      <c r="AC37" s="238"/>
      <c r="AD37" s="238"/>
      <c r="AE37" s="238"/>
      <c r="AF37" s="238"/>
      <c r="AG37" s="238"/>
      <c r="AH37" s="237"/>
      <c r="AI37" s="238"/>
      <c r="AJ37" s="238"/>
      <c r="AK37" s="238"/>
      <c r="AL37" s="238"/>
      <c r="AM37" s="238"/>
      <c r="AN37" s="238"/>
      <c r="AO37" s="238"/>
      <c r="AP37" s="238"/>
      <c r="AQ37" s="238"/>
      <c r="AR37" s="237"/>
      <c r="AS37" s="238"/>
      <c r="AT37" s="238"/>
      <c r="AU37" s="238"/>
      <c r="AV37" s="238"/>
      <c r="AW37" s="238"/>
      <c r="AX37" s="238"/>
      <c r="AY37" s="238"/>
      <c r="AZ37" s="238"/>
      <c r="BA37" s="238"/>
      <c r="BB37" s="237"/>
      <c r="BC37" s="238"/>
      <c r="BD37" s="238"/>
      <c r="BE37" s="238"/>
      <c r="BF37" s="238"/>
      <c r="BG37" s="238"/>
      <c r="BH37" s="238"/>
      <c r="BI37" s="238"/>
      <c r="BJ37" s="238"/>
      <c r="BK37" s="238"/>
      <c r="BL37" s="237"/>
      <c r="BM37" s="238"/>
      <c r="BN37" s="238"/>
      <c r="BO37" s="238"/>
      <c r="BP37" s="238"/>
      <c r="BQ37" s="238"/>
      <c r="BR37" s="238"/>
      <c r="BS37" s="238"/>
      <c r="BT37" s="238"/>
      <c r="BU37" s="239"/>
      <c r="BV37" s="182">
        <f t="shared" si="6"/>
        <v>0</v>
      </c>
    </row>
    <row r="38" spans="1:74" s="183" customFormat="1" ht="15" x14ac:dyDescent="0.25">
      <c r="A38" s="169" t="s">
        <v>158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  <c r="AV38" s="237"/>
      <c r="AW38" s="237"/>
      <c r="AX38" s="237"/>
      <c r="AY38" s="237"/>
      <c r="AZ38" s="237"/>
      <c r="BA38" s="237"/>
      <c r="BB38" s="237"/>
      <c r="BC38" s="237"/>
      <c r="BD38" s="237"/>
      <c r="BE38" s="237"/>
      <c r="BF38" s="237"/>
      <c r="BG38" s="237"/>
      <c r="BH38" s="237"/>
      <c r="BI38" s="237"/>
      <c r="BJ38" s="237"/>
      <c r="BK38" s="237"/>
      <c r="BL38" s="237"/>
      <c r="BM38" s="237"/>
      <c r="BN38" s="237"/>
      <c r="BO38" s="237"/>
      <c r="BP38" s="237"/>
      <c r="BQ38" s="237"/>
      <c r="BR38" s="237"/>
      <c r="BS38" s="237"/>
      <c r="BT38" s="237"/>
      <c r="BU38" s="297"/>
      <c r="BV38" s="182">
        <f t="shared" si="6"/>
        <v>0</v>
      </c>
    </row>
    <row r="39" spans="1:74" s="183" customFormat="1" ht="15" x14ac:dyDescent="0.25">
      <c r="A39" s="298" t="s">
        <v>159</v>
      </c>
      <c r="B39" s="299" t="s">
        <v>160</v>
      </c>
      <c r="C39" s="300"/>
      <c r="D39" s="301">
        <v>1</v>
      </c>
      <c r="E39" s="302"/>
      <c r="F39" s="303"/>
      <c r="G39" s="304">
        <v>3</v>
      </c>
      <c r="H39" s="305">
        <f t="shared" ref="H39:H64" si="34">G39*30</f>
        <v>90</v>
      </c>
      <c r="I39" s="306">
        <f t="shared" ref="I39:I60" si="35">SUM(J39:L39)</f>
        <v>24</v>
      </c>
      <c r="J39" s="307">
        <v>16</v>
      </c>
      <c r="K39" s="307"/>
      <c r="L39" s="308">
        <v>8</v>
      </c>
      <c r="M39" s="309">
        <f>H39-I39</f>
        <v>66</v>
      </c>
      <c r="N39" s="310">
        <v>1.5</v>
      </c>
      <c r="O39" s="302"/>
      <c r="P39" s="311"/>
      <c r="Q39" s="311"/>
      <c r="R39" s="302"/>
      <c r="S39" s="302"/>
      <c r="T39" s="311"/>
      <c r="U39" s="311"/>
      <c r="V39" s="237"/>
      <c r="W39" s="237"/>
      <c r="X39" s="237"/>
      <c r="Y39" s="312" t="str">
        <f t="shared" ref="Y39:AG48" si="36">IF(ISERROR(SEARCH(Y$8,$C39,1)),"-",IF(COUNTIF($C39,Y$8)=1,1,IF(ISERROR(SEARCH(CONCATENATE(Y$8,","),$C39,1)),IF(ISERROR(SEARCH(CONCATENATE(",",Y$8),$C39,1)),"-",1),1)))</f>
        <v>-</v>
      </c>
      <c r="Z39" s="312" t="str">
        <f t="shared" si="36"/>
        <v>-</v>
      </c>
      <c r="AA39" s="312" t="str">
        <f t="shared" si="36"/>
        <v>-</v>
      </c>
      <c r="AB39" s="312" t="str">
        <f t="shared" si="36"/>
        <v>-</v>
      </c>
      <c r="AC39" s="312" t="str">
        <f t="shared" si="36"/>
        <v>-</v>
      </c>
      <c r="AD39" s="312" t="str">
        <f t="shared" si="36"/>
        <v>-</v>
      </c>
      <c r="AE39" s="312" t="str">
        <f t="shared" si="36"/>
        <v>-</v>
      </c>
      <c r="AF39" s="312" t="str">
        <f t="shared" si="36"/>
        <v>-</v>
      </c>
      <c r="AG39" s="312" t="str">
        <f t="shared" si="36"/>
        <v>-</v>
      </c>
      <c r="AH39" s="237"/>
      <c r="AI39" s="312">
        <f t="shared" ref="AI39:AQ43" si="37">IF(ISERROR(SEARCH(AI$8,$D39,1)),"-",IF(COUNTIF($D39,AI$8)=1,1,IF(ISERROR(SEARCH(CONCATENATE(AI$8,","),$D39,1)),IF(ISERROR(SEARCH(CONCATENATE(",",AI$8),$D39,1)),"-",1),1)))</f>
        <v>1</v>
      </c>
      <c r="AJ39" s="312" t="str">
        <f t="shared" si="37"/>
        <v>-</v>
      </c>
      <c r="AK39" s="312" t="str">
        <f t="shared" si="37"/>
        <v>-</v>
      </c>
      <c r="AL39" s="312" t="str">
        <f t="shared" si="37"/>
        <v>-</v>
      </c>
      <c r="AM39" s="312" t="str">
        <f t="shared" si="37"/>
        <v>-</v>
      </c>
      <c r="AN39" s="312" t="str">
        <f t="shared" si="37"/>
        <v>-</v>
      </c>
      <c r="AO39" s="312" t="str">
        <f t="shared" si="37"/>
        <v>-</v>
      </c>
      <c r="AP39" s="312" t="str">
        <f t="shared" si="37"/>
        <v>-</v>
      </c>
      <c r="AQ39" s="312" t="str">
        <f t="shared" si="37"/>
        <v>-</v>
      </c>
      <c r="AR39" s="237"/>
      <c r="AS39" s="312" t="str">
        <f t="shared" ref="AS39:BA43" si="38">IF(ISERROR(SEARCH(AS$8,$E39,1)),"-",IF(COUNTIF($E39,AS$8)=1,1,IF(ISERROR(SEARCH(CONCATENATE(AS$8,","),$E39,1)),IF(ISERROR(SEARCH(CONCATENATE(",",AS$8),$E39,1)),"-",1),1)))</f>
        <v>-</v>
      </c>
      <c r="AT39" s="312" t="str">
        <f t="shared" si="38"/>
        <v>-</v>
      </c>
      <c r="AU39" s="312" t="str">
        <f t="shared" si="38"/>
        <v>-</v>
      </c>
      <c r="AV39" s="312" t="str">
        <f t="shared" si="38"/>
        <v>-</v>
      </c>
      <c r="AW39" s="312" t="str">
        <f t="shared" si="38"/>
        <v>-</v>
      </c>
      <c r="AX39" s="312" t="str">
        <f t="shared" si="38"/>
        <v>-</v>
      </c>
      <c r="AY39" s="312" t="str">
        <f t="shared" si="38"/>
        <v>-</v>
      </c>
      <c r="AZ39" s="312" t="str">
        <f t="shared" si="38"/>
        <v>-</v>
      </c>
      <c r="BA39" s="312" t="str">
        <f t="shared" si="38"/>
        <v>-</v>
      </c>
      <c r="BB39" s="237"/>
      <c r="BC39" s="312" t="str">
        <f t="shared" ref="BC39:BK43" si="39">IF(ISERROR(SEARCH(BC$8,$F39,1)),"-",IF(COUNTIF($F39,BC$8)=1,1,IF(ISERROR(SEARCH(CONCATENATE(BC$8,","),$F39,1)),IF(ISERROR(SEARCH(CONCATENATE(",",BC$8),$F39,1)),"-",1),1)))</f>
        <v>-</v>
      </c>
      <c r="BD39" s="312" t="str">
        <f t="shared" si="39"/>
        <v>-</v>
      </c>
      <c r="BE39" s="312" t="str">
        <f t="shared" si="39"/>
        <v>-</v>
      </c>
      <c r="BF39" s="312" t="str">
        <f t="shared" si="39"/>
        <v>-</v>
      </c>
      <c r="BG39" s="312" t="str">
        <f t="shared" si="39"/>
        <v>-</v>
      </c>
      <c r="BH39" s="312" t="str">
        <f t="shared" si="39"/>
        <v>-</v>
      </c>
      <c r="BI39" s="312" t="str">
        <f t="shared" si="39"/>
        <v>-</v>
      </c>
      <c r="BJ39" s="312" t="str">
        <f t="shared" si="39"/>
        <v>-</v>
      </c>
      <c r="BK39" s="312" t="str">
        <f t="shared" si="39"/>
        <v>-</v>
      </c>
      <c r="BL39" s="237"/>
      <c r="BM39" s="312"/>
      <c r="BN39" s="312"/>
      <c r="BO39" s="312"/>
      <c r="BP39" s="312"/>
      <c r="BQ39" s="312"/>
      <c r="BR39" s="312"/>
      <c r="BS39" s="312"/>
      <c r="BT39" s="312"/>
      <c r="BU39" s="313"/>
      <c r="BV39" s="182">
        <f t="shared" si="6"/>
        <v>22.5</v>
      </c>
    </row>
    <row r="40" spans="1:74" s="183" customFormat="1" ht="14.25" customHeight="1" x14ac:dyDescent="0.25">
      <c r="A40" s="298" t="s">
        <v>161</v>
      </c>
      <c r="B40" s="299" t="s">
        <v>162</v>
      </c>
      <c r="C40" s="314">
        <v>6</v>
      </c>
      <c r="D40" s="315"/>
      <c r="E40" s="316"/>
      <c r="F40" s="317"/>
      <c r="G40" s="304">
        <v>4</v>
      </c>
      <c r="H40" s="318">
        <f t="shared" si="34"/>
        <v>120</v>
      </c>
      <c r="I40" s="319">
        <f t="shared" si="35"/>
        <v>46</v>
      </c>
      <c r="J40" s="320">
        <v>30</v>
      </c>
      <c r="K40" s="320"/>
      <c r="L40" s="321">
        <v>16</v>
      </c>
      <c r="M40" s="322">
        <f>H40-I40</f>
        <v>74</v>
      </c>
      <c r="N40" s="323"/>
      <c r="O40" s="316"/>
      <c r="P40" s="324"/>
      <c r="Q40" s="324"/>
      <c r="R40" s="316"/>
      <c r="S40" s="316">
        <v>3</v>
      </c>
      <c r="T40" s="324"/>
      <c r="U40" s="324"/>
      <c r="V40" s="237"/>
      <c r="W40" s="237"/>
      <c r="X40" s="237"/>
      <c r="Y40" s="312" t="str">
        <f t="shared" si="36"/>
        <v>-</v>
      </c>
      <c r="Z40" s="312" t="str">
        <f t="shared" si="36"/>
        <v>-</v>
      </c>
      <c r="AA40" s="312" t="str">
        <f t="shared" si="36"/>
        <v>-</v>
      </c>
      <c r="AB40" s="312" t="str">
        <f t="shared" si="36"/>
        <v>-</v>
      </c>
      <c r="AC40" s="312" t="str">
        <f t="shared" si="36"/>
        <v>-</v>
      </c>
      <c r="AD40" s="312">
        <f t="shared" si="36"/>
        <v>1</v>
      </c>
      <c r="AE40" s="312" t="str">
        <f t="shared" si="36"/>
        <v>-</v>
      </c>
      <c r="AF40" s="312" t="str">
        <f t="shared" si="36"/>
        <v>-</v>
      </c>
      <c r="AG40" s="312" t="str">
        <f t="shared" si="36"/>
        <v>-</v>
      </c>
      <c r="AH40" s="237"/>
      <c r="AI40" s="312" t="str">
        <f t="shared" si="37"/>
        <v>-</v>
      </c>
      <c r="AJ40" s="312" t="str">
        <f t="shared" si="37"/>
        <v>-</v>
      </c>
      <c r="AK40" s="312" t="str">
        <f t="shared" si="37"/>
        <v>-</v>
      </c>
      <c r="AL40" s="312" t="str">
        <f t="shared" si="37"/>
        <v>-</v>
      </c>
      <c r="AM40" s="312" t="str">
        <f t="shared" si="37"/>
        <v>-</v>
      </c>
      <c r="AN40" s="312" t="str">
        <f t="shared" si="37"/>
        <v>-</v>
      </c>
      <c r="AO40" s="312" t="str">
        <f t="shared" si="37"/>
        <v>-</v>
      </c>
      <c r="AP40" s="312" t="str">
        <f t="shared" si="37"/>
        <v>-</v>
      </c>
      <c r="AQ40" s="312" t="str">
        <f t="shared" si="37"/>
        <v>-</v>
      </c>
      <c r="AR40" s="237"/>
      <c r="AS40" s="312" t="str">
        <f t="shared" si="38"/>
        <v>-</v>
      </c>
      <c r="AT40" s="312" t="str">
        <f t="shared" si="38"/>
        <v>-</v>
      </c>
      <c r="AU40" s="312" t="str">
        <f t="shared" si="38"/>
        <v>-</v>
      </c>
      <c r="AV40" s="312" t="str">
        <f t="shared" si="38"/>
        <v>-</v>
      </c>
      <c r="AW40" s="312" t="str">
        <f t="shared" si="38"/>
        <v>-</v>
      </c>
      <c r="AX40" s="312" t="str">
        <f t="shared" si="38"/>
        <v>-</v>
      </c>
      <c r="AY40" s="312" t="str">
        <f t="shared" si="38"/>
        <v>-</v>
      </c>
      <c r="AZ40" s="312" t="str">
        <f t="shared" si="38"/>
        <v>-</v>
      </c>
      <c r="BA40" s="312" t="str">
        <f t="shared" si="38"/>
        <v>-</v>
      </c>
      <c r="BB40" s="237"/>
      <c r="BC40" s="312" t="str">
        <f t="shared" si="39"/>
        <v>-</v>
      </c>
      <c r="BD40" s="312" t="str">
        <f t="shared" si="39"/>
        <v>-</v>
      </c>
      <c r="BE40" s="312" t="str">
        <f t="shared" si="39"/>
        <v>-</v>
      </c>
      <c r="BF40" s="312" t="str">
        <f t="shared" si="39"/>
        <v>-</v>
      </c>
      <c r="BG40" s="312" t="str">
        <f t="shared" si="39"/>
        <v>-</v>
      </c>
      <c r="BH40" s="312" t="str">
        <f t="shared" si="39"/>
        <v>-</v>
      </c>
      <c r="BI40" s="312" t="str">
        <f t="shared" si="39"/>
        <v>-</v>
      </c>
      <c r="BJ40" s="312" t="str">
        <f t="shared" si="39"/>
        <v>-</v>
      </c>
      <c r="BK40" s="312" t="str">
        <f t="shared" si="39"/>
        <v>-</v>
      </c>
      <c r="BL40" s="237"/>
      <c r="BM40" s="312"/>
      <c r="BN40" s="312"/>
      <c r="BO40" s="312"/>
      <c r="BP40" s="312"/>
      <c r="BQ40" s="312"/>
      <c r="BR40" s="312"/>
      <c r="BS40" s="312"/>
      <c r="BT40" s="312"/>
      <c r="BU40" s="313"/>
      <c r="BV40" s="182">
        <f t="shared" si="6"/>
        <v>45</v>
      </c>
    </row>
    <row r="41" spans="1:74" s="183" customFormat="1" ht="15" x14ac:dyDescent="0.25">
      <c r="A41" s="298" t="s">
        <v>163</v>
      </c>
      <c r="B41" s="299" t="s">
        <v>164</v>
      </c>
      <c r="C41" s="314">
        <v>1</v>
      </c>
      <c r="D41" s="315"/>
      <c r="E41" s="316"/>
      <c r="F41" s="317"/>
      <c r="G41" s="304">
        <v>6</v>
      </c>
      <c r="H41" s="318">
        <f t="shared" si="34"/>
        <v>180</v>
      </c>
      <c r="I41" s="319">
        <f t="shared" si="35"/>
        <v>76</v>
      </c>
      <c r="J41" s="320">
        <v>46</v>
      </c>
      <c r="K41" s="320"/>
      <c r="L41" s="321">
        <v>30</v>
      </c>
      <c r="M41" s="322">
        <f>H41-I41</f>
        <v>104</v>
      </c>
      <c r="N41" s="323">
        <v>5</v>
      </c>
      <c r="O41" s="316"/>
      <c r="P41" s="324"/>
      <c r="Q41" s="324"/>
      <c r="R41" s="316"/>
      <c r="S41" s="316"/>
      <c r="T41" s="324"/>
      <c r="U41" s="324"/>
      <c r="V41" s="237"/>
      <c r="W41" s="237"/>
      <c r="X41" s="237"/>
      <c r="Y41" s="312">
        <f t="shared" si="36"/>
        <v>1</v>
      </c>
      <c r="Z41" s="312" t="str">
        <f t="shared" si="36"/>
        <v>-</v>
      </c>
      <c r="AA41" s="312" t="str">
        <f t="shared" si="36"/>
        <v>-</v>
      </c>
      <c r="AB41" s="312" t="str">
        <f t="shared" si="36"/>
        <v>-</v>
      </c>
      <c r="AC41" s="312" t="str">
        <f t="shared" si="36"/>
        <v>-</v>
      </c>
      <c r="AD41" s="312" t="str">
        <f t="shared" si="36"/>
        <v>-</v>
      </c>
      <c r="AE41" s="312" t="str">
        <f t="shared" si="36"/>
        <v>-</v>
      </c>
      <c r="AF41" s="312" t="str">
        <f t="shared" si="36"/>
        <v>-</v>
      </c>
      <c r="AG41" s="312" t="str">
        <f t="shared" si="36"/>
        <v>-</v>
      </c>
      <c r="AH41" s="237"/>
      <c r="AI41" s="312" t="str">
        <f t="shared" si="37"/>
        <v>-</v>
      </c>
      <c r="AJ41" s="312" t="str">
        <f t="shared" si="37"/>
        <v>-</v>
      </c>
      <c r="AK41" s="312" t="str">
        <f t="shared" si="37"/>
        <v>-</v>
      </c>
      <c r="AL41" s="312" t="str">
        <f t="shared" si="37"/>
        <v>-</v>
      </c>
      <c r="AM41" s="312" t="str">
        <f t="shared" si="37"/>
        <v>-</v>
      </c>
      <c r="AN41" s="312" t="str">
        <f t="shared" si="37"/>
        <v>-</v>
      </c>
      <c r="AO41" s="312" t="str">
        <f t="shared" si="37"/>
        <v>-</v>
      </c>
      <c r="AP41" s="312" t="str">
        <f t="shared" si="37"/>
        <v>-</v>
      </c>
      <c r="AQ41" s="312" t="str">
        <f t="shared" si="37"/>
        <v>-</v>
      </c>
      <c r="AR41" s="237"/>
      <c r="AS41" s="312" t="str">
        <f t="shared" si="38"/>
        <v>-</v>
      </c>
      <c r="AT41" s="312" t="str">
        <f t="shared" si="38"/>
        <v>-</v>
      </c>
      <c r="AU41" s="312" t="str">
        <f t="shared" si="38"/>
        <v>-</v>
      </c>
      <c r="AV41" s="312" t="str">
        <f t="shared" si="38"/>
        <v>-</v>
      </c>
      <c r="AW41" s="312" t="str">
        <f t="shared" si="38"/>
        <v>-</v>
      </c>
      <c r="AX41" s="312" t="str">
        <f t="shared" si="38"/>
        <v>-</v>
      </c>
      <c r="AY41" s="312" t="str">
        <f t="shared" si="38"/>
        <v>-</v>
      </c>
      <c r="AZ41" s="312" t="str">
        <f t="shared" si="38"/>
        <v>-</v>
      </c>
      <c r="BA41" s="312" t="str">
        <f t="shared" si="38"/>
        <v>-</v>
      </c>
      <c r="BB41" s="237"/>
      <c r="BC41" s="312" t="str">
        <f t="shared" si="39"/>
        <v>-</v>
      </c>
      <c r="BD41" s="312" t="str">
        <f t="shared" si="39"/>
        <v>-</v>
      </c>
      <c r="BE41" s="312" t="str">
        <f t="shared" si="39"/>
        <v>-</v>
      </c>
      <c r="BF41" s="312" t="str">
        <f t="shared" si="39"/>
        <v>-</v>
      </c>
      <c r="BG41" s="312" t="str">
        <f t="shared" si="39"/>
        <v>-</v>
      </c>
      <c r="BH41" s="312" t="str">
        <f t="shared" si="39"/>
        <v>-</v>
      </c>
      <c r="BI41" s="312" t="str">
        <f t="shared" si="39"/>
        <v>-</v>
      </c>
      <c r="BJ41" s="312" t="str">
        <f t="shared" si="39"/>
        <v>-</v>
      </c>
      <c r="BK41" s="312" t="str">
        <f t="shared" si="39"/>
        <v>-</v>
      </c>
      <c r="BL41" s="237"/>
      <c r="BM41" s="312"/>
      <c r="BN41" s="312"/>
      <c r="BO41" s="312"/>
      <c r="BP41" s="312"/>
      <c r="BQ41" s="312"/>
      <c r="BR41" s="312"/>
      <c r="BS41" s="312"/>
      <c r="BT41" s="312"/>
      <c r="BU41" s="313"/>
      <c r="BV41" s="182">
        <f t="shared" si="6"/>
        <v>75</v>
      </c>
    </row>
    <row r="42" spans="1:74" s="183" customFormat="1" ht="15" x14ac:dyDescent="0.25">
      <c r="A42" s="298" t="s">
        <v>165</v>
      </c>
      <c r="B42" s="299" t="s">
        <v>166</v>
      </c>
      <c r="C42" s="314">
        <v>2</v>
      </c>
      <c r="D42" s="315"/>
      <c r="E42" s="316"/>
      <c r="F42" s="317"/>
      <c r="G42" s="304">
        <v>6</v>
      </c>
      <c r="H42" s="318">
        <f t="shared" si="34"/>
        <v>180</v>
      </c>
      <c r="I42" s="319">
        <f t="shared" si="35"/>
        <v>60</v>
      </c>
      <c r="J42" s="320">
        <v>30</v>
      </c>
      <c r="K42" s="320"/>
      <c r="L42" s="321">
        <v>30</v>
      </c>
      <c r="M42" s="322">
        <f>H42-I42</f>
        <v>120</v>
      </c>
      <c r="N42" s="323"/>
      <c r="O42" s="316">
        <v>4</v>
      </c>
      <c r="P42" s="324"/>
      <c r="Q42" s="324"/>
      <c r="R42" s="316"/>
      <c r="S42" s="316"/>
      <c r="T42" s="324"/>
      <c r="U42" s="324"/>
      <c r="V42" s="237"/>
      <c r="W42" s="237"/>
      <c r="X42" s="237"/>
      <c r="Y42" s="312" t="str">
        <f t="shared" si="36"/>
        <v>-</v>
      </c>
      <c r="Z42" s="312">
        <f t="shared" si="36"/>
        <v>1</v>
      </c>
      <c r="AA42" s="312" t="str">
        <f t="shared" si="36"/>
        <v>-</v>
      </c>
      <c r="AB42" s="312" t="str">
        <f t="shared" si="36"/>
        <v>-</v>
      </c>
      <c r="AC42" s="312" t="str">
        <f t="shared" si="36"/>
        <v>-</v>
      </c>
      <c r="AD42" s="312" t="str">
        <f t="shared" si="36"/>
        <v>-</v>
      </c>
      <c r="AE42" s="312" t="str">
        <f t="shared" si="36"/>
        <v>-</v>
      </c>
      <c r="AF42" s="312" t="str">
        <f t="shared" si="36"/>
        <v>-</v>
      </c>
      <c r="AG42" s="312" t="str">
        <f t="shared" si="36"/>
        <v>-</v>
      </c>
      <c r="AH42" s="237"/>
      <c r="AI42" s="312" t="str">
        <f t="shared" si="37"/>
        <v>-</v>
      </c>
      <c r="AJ42" s="312" t="str">
        <f t="shared" si="37"/>
        <v>-</v>
      </c>
      <c r="AK42" s="312" t="str">
        <f t="shared" si="37"/>
        <v>-</v>
      </c>
      <c r="AL42" s="312" t="str">
        <f t="shared" si="37"/>
        <v>-</v>
      </c>
      <c r="AM42" s="312" t="str">
        <f t="shared" si="37"/>
        <v>-</v>
      </c>
      <c r="AN42" s="312" t="str">
        <f t="shared" si="37"/>
        <v>-</v>
      </c>
      <c r="AO42" s="312" t="str">
        <f t="shared" si="37"/>
        <v>-</v>
      </c>
      <c r="AP42" s="312" t="str">
        <f t="shared" si="37"/>
        <v>-</v>
      </c>
      <c r="AQ42" s="312" t="str">
        <f t="shared" si="37"/>
        <v>-</v>
      </c>
      <c r="AR42" s="237"/>
      <c r="AS42" s="312" t="str">
        <f t="shared" si="38"/>
        <v>-</v>
      </c>
      <c r="AT42" s="312" t="str">
        <f t="shared" si="38"/>
        <v>-</v>
      </c>
      <c r="AU42" s="312" t="str">
        <f t="shared" si="38"/>
        <v>-</v>
      </c>
      <c r="AV42" s="312" t="str">
        <f t="shared" si="38"/>
        <v>-</v>
      </c>
      <c r="AW42" s="312" t="str">
        <f t="shared" si="38"/>
        <v>-</v>
      </c>
      <c r="AX42" s="312" t="str">
        <f t="shared" si="38"/>
        <v>-</v>
      </c>
      <c r="AY42" s="312" t="str">
        <f t="shared" si="38"/>
        <v>-</v>
      </c>
      <c r="AZ42" s="312" t="str">
        <f t="shared" si="38"/>
        <v>-</v>
      </c>
      <c r="BA42" s="312" t="str">
        <f t="shared" si="38"/>
        <v>-</v>
      </c>
      <c r="BB42" s="237"/>
      <c r="BC42" s="312" t="str">
        <f t="shared" si="39"/>
        <v>-</v>
      </c>
      <c r="BD42" s="312" t="str">
        <f t="shared" si="39"/>
        <v>-</v>
      </c>
      <c r="BE42" s="312" t="str">
        <f t="shared" si="39"/>
        <v>-</v>
      </c>
      <c r="BF42" s="312" t="str">
        <f t="shared" si="39"/>
        <v>-</v>
      </c>
      <c r="BG42" s="312" t="str">
        <f t="shared" si="39"/>
        <v>-</v>
      </c>
      <c r="BH42" s="312" t="str">
        <f t="shared" si="39"/>
        <v>-</v>
      </c>
      <c r="BI42" s="312" t="str">
        <f t="shared" si="39"/>
        <v>-</v>
      </c>
      <c r="BJ42" s="312" t="str">
        <f t="shared" si="39"/>
        <v>-</v>
      </c>
      <c r="BK42" s="312" t="str">
        <f t="shared" si="39"/>
        <v>-</v>
      </c>
      <c r="BL42" s="237"/>
      <c r="BM42" s="312"/>
      <c r="BN42" s="312"/>
      <c r="BO42" s="312"/>
      <c r="BP42" s="312"/>
      <c r="BQ42" s="312"/>
      <c r="BR42" s="312"/>
      <c r="BS42" s="312"/>
      <c r="BT42" s="312"/>
      <c r="BU42" s="313"/>
      <c r="BV42" s="182">
        <f t="shared" si="6"/>
        <v>60</v>
      </c>
    </row>
    <row r="43" spans="1:74" s="183" customFormat="1" ht="14.25" customHeight="1" x14ac:dyDescent="0.25">
      <c r="A43" s="298" t="s">
        <v>167</v>
      </c>
      <c r="B43" s="299" t="s">
        <v>168</v>
      </c>
      <c r="C43" s="314">
        <v>3</v>
      </c>
      <c r="D43" s="315"/>
      <c r="E43" s="316"/>
      <c r="F43" s="317"/>
      <c r="G43" s="304">
        <v>5</v>
      </c>
      <c r="H43" s="318">
        <f t="shared" si="34"/>
        <v>150</v>
      </c>
      <c r="I43" s="319">
        <f t="shared" si="35"/>
        <v>60</v>
      </c>
      <c r="J43" s="320">
        <v>30</v>
      </c>
      <c r="K43" s="320"/>
      <c r="L43" s="321">
        <v>30</v>
      </c>
      <c r="M43" s="322">
        <f>H43-I43</f>
        <v>90</v>
      </c>
      <c r="N43" s="323"/>
      <c r="O43" s="316"/>
      <c r="P43" s="324">
        <v>4</v>
      </c>
      <c r="Q43" s="324"/>
      <c r="R43" s="316"/>
      <c r="S43" s="316"/>
      <c r="T43" s="324"/>
      <c r="U43" s="324"/>
      <c r="V43" s="237"/>
      <c r="W43" s="237"/>
      <c r="X43" s="237"/>
      <c r="Y43" s="312" t="str">
        <f t="shared" si="36"/>
        <v>-</v>
      </c>
      <c r="Z43" s="312" t="str">
        <f t="shared" si="36"/>
        <v>-</v>
      </c>
      <c r="AA43" s="312">
        <f t="shared" si="36"/>
        <v>1</v>
      </c>
      <c r="AB43" s="312" t="str">
        <f t="shared" si="36"/>
        <v>-</v>
      </c>
      <c r="AC43" s="312" t="str">
        <f t="shared" si="36"/>
        <v>-</v>
      </c>
      <c r="AD43" s="312" t="str">
        <f t="shared" si="36"/>
        <v>-</v>
      </c>
      <c r="AE43" s="312" t="str">
        <f t="shared" si="36"/>
        <v>-</v>
      </c>
      <c r="AF43" s="312" t="str">
        <f t="shared" si="36"/>
        <v>-</v>
      </c>
      <c r="AG43" s="312" t="str">
        <f t="shared" si="36"/>
        <v>-</v>
      </c>
      <c r="AH43" s="237"/>
      <c r="AI43" s="312" t="str">
        <f t="shared" si="37"/>
        <v>-</v>
      </c>
      <c r="AJ43" s="312" t="str">
        <f t="shared" si="37"/>
        <v>-</v>
      </c>
      <c r="AK43" s="312" t="str">
        <f t="shared" si="37"/>
        <v>-</v>
      </c>
      <c r="AL43" s="312" t="str">
        <f t="shared" si="37"/>
        <v>-</v>
      </c>
      <c r="AM43" s="312" t="str">
        <f t="shared" si="37"/>
        <v>-</v>
      </c>
      <c r="AN43" s="312" t="str">
        <f t="shared" si="37"/>
        <v>-</v>
      </c>
      <c r="AO43" s="312" t="str">
        <f t="shared" si="37"/>
        <v>-</v>
      </c>
      <c r="AP43" s="312" t="str">
        <f t="shared" si="37"/>
        <v>-</v>
      </c>
      <c r="AQ43" s="312" t="str">
        <f t="shared" si="37"/>
        <v>-</v>
      </c>
      <c r="AR43" s="237"/>
      <c r="AS43" s="312" t="str">
        <f t="shared" si="38"/>
        <v>-</v>
      </c>
      <c r="AT43" s="312" t="str">
        <f t="shared" si="38"/>
        <v>-</v>
      </c>
      <c r="AU43" s="312" t="str">
        <f t="shared" si="38"/>
        <v>-</v>
      </c>
      <c r="AV43" s="312" t="str">
        <f t="shared" si="38"/>
        <v>-</v>
      </c>
      <c r="AW43" s="312" t="str">
        <f t="shared" si="38"/>
        <v>-</v>
      </c>
      <c r="AX43" s="312" t="str">
        <f t="shared" si="38"/>
        <v>-</v>
      </c>
      <c r="AY43" s="312" t="str">
        <f t="shared" si="38"/>
        <v>-</v>
      </c>
      <c r="AZ43" s="312" t="str">
        <f t="shared" si="38"/>
        <v>-</v>
      </c>
      <c r="BA43" s="312" t="str">
        <f t="shared" si="38"/>
        <v>-</v>
      </c>
      <c r="BB43" s="237"/>
      <c r="BC43" s="312" t="str">
        <f t="shared" si="39"/>
        <v>-</v>
      </c>
      <c r="BD43" s="312" t="str">
        <f t="shared" si="39"/>
        <v>-</v>
      </c>
      <c r="BE43" s="312" t="str">
        <f t="shared" si="39"/>
        <v>-</v>
      </c>
      <c r="BF43" s="312" t="str">
        <f t="shared" si="39"/>
        <v>-</v>
      </c>
      <c r="BG43" s="312" t="str">
        <f t="shared" si="39"/>
        <v>-</v>
      </c>
      <c r="BH43" s="312" t="str">
        <f t="shared" si="39"/>
        <v>-</v>
      </c>
      <c r="BI43" s="312" t="str">
        <f t="shared" si="39"/>
        <v>-</v>
      </c>
      <c r="BJ43" s="312" t="str">
        <f t="shared" si="39"/>
        <v>-</v>
      </c>
      <c r="BK43" s="312" t="str">
        <f t="shared" si="39"/>
        <v>-</v>
      </c>
      <c r="BL43" s="237"/>
      <c r="BM43" s="312"/>
      <c r="BN43" s="312"/>
      <c r="BO43" s="312"/>
      <c r="BP43" s="312"/>
      <c r="BQ43" s="312"/>
      <c r="BR43" s="312"/>
      <c r="BS43" s="312"/>
      <c r="BT43" s="312"/>
      <c r="BU43" s="313"/>
      <c r="BV43" s="182">
        <f t="shared" si="6"/>
        <v>60</v>
      </c>
    </row>
    <row r="44" spans="1:74" s="183" customFormat="1" ht="14.25" customHeight="1" x14ac:dyDescent="0.25">
      <c r="A44" s="298" t="s">
        <v>169</v>
      </c>
      <c r="B44" s="299" t="s">
        <v>170</v>
      </c>
      <c r="C44" s="314">
        <v>5</v>
      </c>
      <c r="D44" s="315"/>
      <c r="E44" s="316"/>
      <c r="F44" s="317"/>
      <c r="G44" s="304">
        <v>4</v>
      </c>
      <c r="H44" s="318">
        <f t="shared" si="34"/>
        <v>120</v>
      </c>
      <c r="I44" s="319">
        <f t="shared" si="35"/>
        <v>60</v>
      </c>
      <c r="J44" s="320">
        <v>30</v>
      </c>
      <c r="K44" s="320"/>
      <c r="L44" s="321">
        <v>30</v>
      </c>
      <c r="M44" s="322">
        <f t="shared" ref="M44:M58" si="40">H44-I44</f>
        <v>60</v>
      </c>
      <c r="N44" s="323"/>
      <c r="O44" s="316"/>
      <c r="P44" s="324"/>
      <c r="Q44" s="324"/>
      <c r="R44" s="316">
        <v>4</v>
      </c>
      <c r="S44" s="316"/>
      <c r="T44" s="324"/>
      <c r="U44" s="324"/>
      <c r="V44" s="325"/>
      <c r="W44" s="326"/>
      <c r="X44" s="327"/>
      <c r="Y44" s="328" t="str">
        <f t="shared" si="36"/>
        <v>-</v>
      </c>
      <c r="Z44" s="328" t="str">
        <f t="shared" si="36"/>
        <v>-</v>
      </c>
      <c r="AA44" s="328" t="str">
        <f t="shared" si="36"/>
        <v>-</v>
      </c>
      <c r="AB44" s="328" t="str">
        <f t="shared" si="36"/>
        <v>-</v>
      </c>
      <c r="AC44" s="328">
        <f t="shared" si="36"/>
        <v>1</v>
      </c>
      <c r="AD44" s="328" t="str">
        <f t="shared" si="36"/>
        <v>-</v>
      </c>
      <c r="AE44" s="328" t="str">
        <f t="shared" si="36"/>
        <v>-</v>
      </c>
      <c r="AF44" s="328" t="str">
        <f t="shared" si="36"/>
        <v>-</v>
      </c>
      <c r="AG44" s="328" t="str">
        <f t="shared" si="36"/>
        <v>-</v>
      </c>
      <c r="AH44" s="327"/>
      <c r="AI44" s="328"/>
      <c r="AJ44" s="328"/>
      <c r="AK44" s="328"/>
      <c r="AL44" s="328"/>
      <c r="AM44" s="328"/>
      <c r="AN44" s="328"/>
      <c r="AO44" s="328"/>
      <c r="AP44" s="328"/>
      <c r="AQ44" s="328"/>
      <c r="AR44" s="327"/>
      <c r="AS44" s="328"/>
      <c r="AT44" s="328"/>
      <c r="AU44" s="328"/>
      <c r="AV44" s="328"/>
      <c r="AW44" s="328"/>
      <c r="AX44" s="328"/>
      <c r="AY44" s="328"/>
      <c r="AZ44" s="328"/>
      <c r="BA44" s="328"/>
      <c r="BB44" s="327"/>
      <c r="BC44" s="328"/>
      <c r="BD44" s="328"/>
      <c r="BE44" s="328"/>
      <c r="BF44" s="328"/>
      <c r="BG44" s="328"/>
      <c r="BH44" s="328"/>
      <c r="BI44" s="328"/>
      <c r="BJ44" s="328"/>
      <c r="BK44" s="328"/>
      <c r="BL44" s="327"/>
      <c r="BM44" s="328"/>
      <c r="BN44" s="328"/>
      <c r="BO44" s="328"/>
      <c r="BP44" s="328"/>
      <c r="BQ44" s="328"/>
      <c r="BR44" s="328"/>
      <c r="BS44" s="328"/>
      <c r="BT44" s="328"/>
      <c r="BU44" s="329"/>
      <c r="BV44" s="182">
        <f t="shared" si="6"/>
        <v>60</v>
      </c>
    </row>
    <row r="45" spans="1:74" s="183" customFormat="1" ht="14.25" customHeight="1" x14ac:dyDescent="0.25">
      <c r="A45" s="298" t="s">
        <v>171</v>
      </c>
      <c r="B45" s="299" t="s">
        <v>172</v>
      </c>
      <c r="C45" s="330">
        <v>3</v>
      </c>
      <c r="D45" s="330"/>
      <c r="E45" s="330"/>
      <c r="F45" s="331"/>
      <c r="G45" s="304">
        <v>5</v>
      </c>
      <c r="H45" s="318">
        <f t="shared" si="34"/>
        <v>150</v>
      </c>
      <c r="I45" s="319">
        <f t="shared" si="35"/>
        <v>60</v>
      </c>
      <c r="J45" s="320">
        <v>30</v>
      </c>
      <c r="K45" s="320"/>
      <c r="L45" s="321">
        <v>30</v>
      </c>
      <c r="M45" s="322">
        <f t="shared" si="40"/>
        <v>90</v>
      </c>
      <c r="N45" s="323"/>
      <c r="O45" s="316"/>
      <c r="P45" s="324">
        <v>4</v>
      </c>
      <c r="Q45" s="324"/>
      <c r="R45" s="316"/>
      <c r="S45" s="316"/>
      <c r="T45" s="324"/>
      <c r="U45" s="324"/>
      <c r="V45" s="325"/>
      <c r="W45" s="326"/>
      <c r="X45" s="327"/>
      <c r="Y45" s="328" t="str">
        <f t="shared" si="36"/>
        <v>-</v>
      </c>
      <c r="Z45" s="328" t="str">
        <f t="shared" si="36"/>
        <v>-</v>
      </c>
      <c r="AA45" s="328">
        <f t="shared" si="36"/>
        <v>1</v>
      </c>
      <c r="AB45" s="328" t="str">
        <f t="shared" si="36"/>
        <v>-</v>
      </c>
      <c r="AC45" s="328" t="str">
        <f t="shared" si="36"/>
        <v>-</v>
      </c>
      <c r="AD45" s="328" t="str">
        <f t="shared" si="36"/>
        <v>-</v>
      </c>
      <c r="AE45" s="328" t="str">
        <f t="shared" si="36"/>
        <v>-</v>
      </c>
      <c r="AF45" s="328" t="str">
        <f t="shared" si="36"/>
        <v>-</v>
      </c>
      <c r="AG45" s="328" t="str">
        <f t="shared" si="36"/>
        <v>-</v>
      </c>
      <c r="AH45" s="327"/>
      <c r="AI45" s="328"/>
      <c r="AJ45" s="328"/>
      <c r="AK45" s="328"/>
      <c r="AL45" s="328"/>
      <c r="AM45" s="328"/>
      <c r="AN45" s="328"/>
      <c r="AO45" s="328"/>
      <c r="AP45" s="328"/>
      <c r="AQ45" s="328"/>
      <c r="AR45" s="327"/>
      <c r="AS45" s="328"/>
      <c r="AT45" s="328"/>
      <c r="AU45" s="328"/>
      <c r="AV45" s="328"/>
      <c r="AW45" s="328"/>
      <c r="AX45" s="328"/>
      <c r="AY45" s="328"/>
      <c r="AZ45" s="328"/>
      <c r="BA45" s="328"/>
      <c r="BB45" s="327"/>
      <c r="BC45" s="328"/>
      <c r="BD45" s="328"/>
      <c r="BE45" s="328"/>
      <c r="BF45" s="328"/>
      <c r="BG45" s="328"/>
      <c r="BH45" s="328"/>
      <c r="BI45" s="328"/>
      <c r="BJ45" s="328"/>
      <c r="BK45" s="328"/>
      <c r="BL45" s="327"/>
      <c r="BM45" s="328"/>
      <c r="BN45" s="328"/>
      <c r="BO45" s="328"/>
      <c r="BP45" s="328"/>
      <c r="BQ45" s="328"/>
      <c r="BR45" s="328"/>
      <c r="BS45" s="328"/>
      <c r="BT45" s="328"/>
      <c r="BU45" s="329"/>
      <c r="BV45" s="182">
        <f t="shared" si="6"/>
        <v>60</v>
      </c>
    </row>
    <row r="46" spans="1:74" s="183" customFormat="1" ht="14.25" customHeight="1" x14ac:dyDescent="0.25">
      <c r="A46" s="298" t="s">
        <v>173</v>
      </c>
      <c r="B46" s="299" t="s">
        <v>174</v>
      </c>
      <c r="C46" s="330">
        <v>6</v>
      </c>
      <c r="D46" s="330"/>
      <c r="E46" s="332"/>
      <c r="F46" s="331"/>
      <c r="G46" s="304">
        <v>3</v>
      </c>
      <c r="H46" s="318">
        <f>G46*30</f>
        <v>90</v>
      </c>
      <c r="I46" s="319">
        <f>SUM(J46:L46)</f>
        <v>32</v>
      </c>
      <c r="J46" s="320">
        <v>16</v>
      </c>
      <c r="K46" s="320"/>
      <c r="L46" s="321">
        <v>16</v>
      </c>
      <c r="M46" s="322">
        <f>H46-I46</f>
        <v>58</v>
      </c>
      <c r="N46" s="323"/>
      <c r="O46" s="316"/>
      <c r="P46" s="324"/>
      <c r="Q46" s="324"/>
      <c r="R46" s="316"/>
      <c r="S46" s="316">
        <v>2</v>
      </c>
      <c r="T46" s="324"/>
      <c r="U46" s="324"/>
      <c r="V46" s="325"/>
      <c r="W46" s="326"/>
      <c r="X46" s="327"/>
      <c r="Y46" s="328"/>
      <c r="Z46" s="328"/>
      <c r="AA46" s="328"/>
      <c r="AB46" s="328"/>
      <c r="AC46" s="328"/>
      <c r="AD46" s="328"/>
      <c r="AE46" s="328"/>
      <c r="AF46" s="328"/>
      <c r="AG46" s="328"/>
      <c r="AH46" s="327"/>
      <c r="AI46" s="328"/>
      <c r="AJ46" s="328"/>
      <c r="AK46" s="328"/>
      <c r="AL46" s="328"/>
      <c r="AM46" s="328"/>
      <c r="AN46" s="328"/>
      <c r="AO46" s="328"/>
      <c r="AP46" s="328"/>
      <c r="AQ46" s="328"/>
      <c r="AR46" s="327"/>
      <c r="AS46" s="328"/>
      <c r="AT46" s="328"/>
      <c r="AU46" s="328"/>
      <c r="AV46" s="328"/>
      <c r="AW46" s="328"/>
      <c r="AX46" s="328"/>
      <c r="AY46" s="328"/>
      <c r="AZ46" s="328"/>
      <c r="BA46" s="328"/>
      <c r="BB46" s="327"/>
      <c r="BC46" s="328"/>
      <c r="BD46" s="328"/>
      <c r="BE46" s="328"/>
      <c r="BF46" s="328"/>
      <c r="BG46" s="328"/>
      <c r="BH46" s="328"/>
      <c r="BI46" s="328"/>
      <c r="BJ46" s="328"/>
      <c r="BK46" s="328"/>
      <c r="BL46" s="327"/>
      <c r="BM46" s="328"/>
      <c r="BN46" s="328"/>
      <c r="BO46" s="328"/>
      <c r="BP46" s="328"/>
      <c r="BQ46" s="328"/>
      <c r="BR46" s="328"/>
      <c r="BS46" s="328"/>
      <c r="BT46" s="328"/>
      <c r="BU46" s="329"/>
      <c r="BV46" s="182">
        <f t="shared" si="6"/>
        <v>30</v>
      </c>
    </row>
    <row r="47" spans="1:74" s="183" customFormat="1" ht="14.25" customHeight="1" x14ac:dyDescent="0.25">
      <c r="A47" s="298" t="s">
        <v>175</v>
      </c>
      <c r="B47" s="299" t="s">
        <v>176</v>
      </c>
      <c r="C47" s="333">
        <v>4</v>
      </c>
      <c r="D47" s="333"/>
      <c r="E47" s="334"/>
      <c r="F47" s="335"/>
      <c r="G47" s="304">
        <v>5</v>
      </c>
      <c r="H47" s="336">
        <f>G47*30</f>
        <v>150</v>
      </c>
      <c r="I47" s="337">
        <f>SUM(J47:L47)</f>
        <v>60</v>
      </c>
      <c r="J47" s="338">
        <v>30</v>
      </c>
      <c r="K47" s="338"/>
      <c r="L47" s="339">
        <v>30</v>
      </c>
      <c r="M47" s="340">
        <f>H47-I47</f>
        <v>90</v>
      </c>
      <c r="N47" s="341"/>
      <c r="O47" s="334"/>
      <c r="P47" s="324"/>
      <c r="Q47" s="324">
        <v>4</v>
      </c>
      <c r="R47" s="334"/>
      <c r="S47" s="334"/>
      <c r="T47" s="324"/>
      <c r="U47" s="324"/>
      <c r="V47" s="325"/>
      <c r="W47" s="326"/>
      <c r="X47" s="327"/>
      <c r="Y47" s="328"/>
      <c r="Z47" s="328"/>
      <c r="AA47" s="328"/>
      <c r="AB47" s="328"/>
      <c r="AC47" s="328"/>
      <c r="AD47" s="328"/>
      <c r="AE47" s="328"/>
      <c r="AF47" s="328"/>
      <c r="AG47" s="328"/>
      <c r="AH47" s="327"/>
      <c r="AI47" s="328"/>
      <c r="AJ47" s="328"/>
      <c r="AK47" s="328"/>
      <c r="AL47" s="328"/>
      <c r="AM47" s="328"/>
      <c r="AN47" s="328"/>
      <c r="AO47" s="328"/>
      <c r="AP47" s="328"/>
      <c r="AQ47" s="328"/>
      <c r="AR47" s="327"/>
      <c r="AS47" s="328"/>
      <c r="AT47" s="328"/>
      <c r="AU47" s="328"/>
      <c r="AV47" s="328"/>
      <c r="AW47" s="328"/>
      <c r="AX47" s="328"/>
      <c r="AY47" s="328"/>
      <c r="AZ47" s="328"/>
      <c r="BA47" s="328"/>
      <c r="BB47" s="327"/>
      <c r="BC47" s="328"/>
      <c r="BD47" s="328"/>
      <c r="BE47" s="328"/>
      <c r="BF47" s="328"/>
      <c r="BG47" s="328"/>
      <c r="BH47" s="328"/>
      <c r="BI47" s="328"/>
      <c r="BJ47" s="328"/>
      <c r="BK47" s="328"/>
      <c r="BL47" s="327"/>
      <c r="BM47" s="328"/>
      <c r="BN47" s="328"/>
      <c r="BO47" s="328"/>
      <c r="BP47" s="328"/>
      <c r="BQ47" s="328"/>
      <c r="BR47" s="328"/>
      <c r="BS47" s="328"/>
      <c r="BT47" s="328"/>
      <c r="BU47" s="329"/>
      <c r="BV47" s="182">
        <f t="shared" si="6"/>
        <v>60</v>
      </c>
    </row>
    <row r="48" spans="1:74" s="183" customFormat="1" ht="14.25" customHeight="1" x14ac:dyDescent="0.25">
      <c r="A48" s="298" t="s">
        <v>177</v>
      </c>
      <c r="B48" s="299" t="s">
        <v>178</v>
      </c>
      <c r="C48" s="330">
        <v>3</v>
      </c>
      <c r="D48" s="330"/>
      <c r="E48" s="330"/>
      <c r="F48" s="331"/>
      <c r="G48" s="304">
        <v>5</v>
      </c>
      <c r="H48" s="318">
        <f t="shared" si="34"/>
        <v>150</v>
      </c>
      <c r="I48" s="319">
        <f t="shared" si="35"/>
        <v>60</v>
      </c>
      <c r="J48" s="320">
        <v>30</v>
      </c>
      <c r="K48" s="320"/>
      <c r="L48" s="321">
        <v>30</v>
      </c>
      <c r="M48" s="322">
        <f t="shared" si="40"/>
        <v>90</v>
      </c>
      <c r="N48" s="323"/>
      <c r="O48" s="316"/>
      <c r="P48" s="324">
        <v>4</v>
      </c>
      <c r="Q48" s="324"/>
      <c r="R48" s="316"/>
      <c r="S48" s="316"/>
      <c r="T48" s="324"/>
      <c r="U48" s="324"/>
      <c r="V48" s="325"/>
      <c r="W48" s="326"/>
      <c r="X48" s="327"/>
      <c r="Y48" s="328" t="str">
        <f t="shared" si="36"/>
        <v>-</v>
      </c>
      <c r="Z48" s="328" t="str">
        <f t="shared" si="36"/>
        <v>-</v>
      </c>
      <c r="AA48" s="328">
        <f t="shared" si="36"/>
        <v>1</v>
      </c>
      <c r="AB48" s="328" t="str">
        <f t="shared" si="36"/>
        <v>-</v>
      </c>
      <c r="AC48" s="328" t="str">
        <f t="shared" si="36"/>
        <v>-</v>
      </c>
      <c r="AD48" s="328" t="str">
        <f t="shared" si="36"/>
        <v>-</v>
      </c>
      <c r="AE48" s="328" t="str">
        <f t="shared" si="36"/>
        <v>-</v>
      </c>
      <c r="AF48" s="328" t="str">
        <f t="shared" si="36"/>
        <v>-</v>
      </c>
      <c r="AG48" s="328" t="str">
        <f t="shared" si="36"/>
        <v>-</v>
      </c>
      <c r="AH48" s="327"/>
      <c r="AI48" s="328"/>
      <c r="AJ48" s="328"/>
      <c r="AK48" s="328"/>
      <c r="AL48" s="328"/>
      <c r="AM48" s="328"/>
      <c r="AN48" s="328"/>
      <c r="AO48" s="328"/>
      <c r="AP48" s="328"/>
      <c r="AQ48" s="328"/>
      <c r="AR48" s="327"/>
      <c r="AS48" s="328"/>
      <c r="AT48" s="328"/>
      <c r="AU48" s="328"/>
      <c r="AV48" s="328"/>
      <c r="AW48" s="328"/>
      <c r="AX48" s="328"/>
      <c r="AY48" s="328"/>
      <c r="AZ48" s="328"/>
      <c r="BA48" s="328"/>
      <c r="BB48" s="327"/>
      <c r="BC48" s="328"/>
      <c r="BD48" s="328"/>
      <c r="BE48" s="328"/>
      <c r="BF48" s="328"/>
      <c r="BG48" s="328"/>
      <c r="BH48" s="328"/>
      <c r="BI48" s="328"/>
      <c r="BJ48" s="328"/>
      <c r="BK48" s="328"/>
      <c r="BL48" s="327"/>
      <c r="BM48" s="328"/>
      <c r="BN48" s="328"/>
      <c r="BO48" s="328"/>
      <c r="BP48" s="328"/>
      <c r="BQ48" s="328"/>
      <c r="BR48" s="328"/>
      <c r="BS48" s="328"/>
      <c r="BT48" s="328"/>
      <c r="BU48" s="329"/>
      <c r="BV48" s="182">
        <f t="shared" si="6"/>
        <v>60</v>
      </c>
    </row>
    <row r="49" spans="1:74" s="355" customFormat="1" ht="15" x14ac:dyDescent="0.2">
      <c r="A49" s="298" t="s">
        <v>179</v>
      </c>
      <c r="B49" s="299" t="s">
        <v>69</v>
      </c>
      <c r="C49" s="330">
        <v>4</v>
      </c>
      <c r="D49" s="330"/>
      <c r="E49" s="330"/>
      <c r="F49" s="331"/>
      <c r="G49" s="304">
        <v>10</v>
      </c>
      <c r="H49" s="342">
        <f t="shared" si="34"/>
        <v>300</v>
      </c>
      <c r="I49" s="343">
        <f t="shared" si="35"/>
        <v>120</v>
      </c>
      <c r="J49" s="344">
        <v>60</v>
      </c>
      <c r="K49" s="344"/>
      <c r="L49" s="345">
        <v>60</v>
      </c>
      <c r="M49" s="322">
        <f t="shared" si="40"/>
        <v>180</v>
      </c>
      <c r="N49" s="346"/>
      <c r="O49" s="332"/>
      <c r="P49" s="347"/>
      <c r="Q49" s="348">
        <v>8</v>
      </c>
      <c r="R49" s="349"/>
      <c r="S49" s="332"/>
      <c r="T49" s="347"/>
      <c r="U49" s="347"/>
      <c r="V49" s="350"/>
      <c r="W49" s="351"/>
      <c r="X49" s="352"/>
      <c r="Y49" s="353"/>
      <c r="Z49" s="353"/>
      <c r="AA49" s="353"/>
      <c r="AB49" s="353"/>
      <c r="AC49" s="353"/>
      <c r="AD49" s="353"/>
      <c r="AE49" s="353"/>
      <c r="AF49" s="353"/>
      <c r="AG49" s="353"/>
      <c r="AH49" s="352"/>
      <c r="AI49" s="353"/>
      <c r="AJ49" s="353"/>
      <c r="AK49" s="353"/>
      <c r="AL49" s="353"/>
      <c r="AM49" s="353"/>
      <c r="AN49" s="353"/>
      <c r="AO49" s="353"/>
      <c r="AP49" s="353"/>
      <c r="AQ49" s="353"/>
      <c r="AR49" s="352"/>
      <c r="AS49" s="353"/>
      <c r="AT49" s="353"/>
      <c r="AU49" s="353"/>
      <c r="AV49" s="353"/>
      <c r="AW49" s="353"/>
      <c r="AX49" s="353"/>
      <c r="AY49" s="353"/>
      <c r="AZ49" s="353"/>
      <c r="BA49" s="353"/>
      <c r="BB49" s="352"/>
      <c r="BC49" s="353"/>
      <c r="BD49" s="353"/>
      <c r="BE49" s="353"/>
      <c r="BF49" s="353"/>
      <c r="BG49" s="353"/>
      <c r="BH49" s="353"/>
      <c r="BI49" s="353"/>
      <c r="BJ49" s="353"/>
      <c r="BK49" s="353"/>
      <c r="BL49" s="352"/>
      <c r="BM49" s="353"/>
      <c r="BN49" s="353"/>
      <c r="BO49" s="353"/>
      <c r="BP49" s="353"/>
      <c r="BQ49" s="353"/>
      <c r="BR49" s="353"/>
      <c r="BS49" s="353"/>
      <c r="BT49" s="353"/>
      <c r="BU49" s="354"/>
      <c r="BV49" s="182">
        <f t="shared" si="6"/>
        <v>120</v>
      </c>
    </row>
    <row r="50" spans="1:74" s="360" customFormat="1" ht="14.25" customHeight="1" x14ac:dyDescent="0.25">
      <c r="A50" s="298" t="s">
        <v>180</v>
      </c>
      <c r="B50" s="299" t="s">
        <v>73</v>
      </c>
      <c r="C50" s="330">
        <v>5</v>
      </c>
      <c r="D50" s="330"/>
      <c r="E50" s="330"/>
      <c r="F50" s="331">
        <v>5</v>
      </c>
      <c r="G50" s="304">
        <v>10</v>
      </c>
      <c r="H50" s="318">
        <f t="shared" si="34"/>
        <v>300</v>
      </c>
      <c r="I50" s="319">
        <f t="shared" si="35"/>
        <v>120</v>
      </c>
      <c r="J50" s="320">
        <v>60</v>
      </c>
      <c r="K50" s="320"/>
      <c r="L50" s="321">
        <v>60</v>
      </c>
      <c r="M50" s="322">
        <f t="shared" si="40"/>
        <v>180</v>
      </c>
      <c r="N50" s="323"/>
      <c r="O50" s="316"/>
      <c r="P50" s="324"/>
      <c r="Q50" s="356"/>
      <c r="R50" s="334">
        <v>8</v>
      </c>
      <c r="S50" s="316"/>
      <c r="T50" s="324"/>
      <c r="U50" s="324"/>
      <c r="V50" s="357"/>
      <c r="W50" s="358"/>
      <c r="X50" s="359"/>
      <c r="Y50" s="353"/>
      <c r="Z50" s="353"/>
      <c r="AA50" s="353"/>
      <c r="AB50" s="353"/>
      <c r="AC50" s="353"/>
      <c r="AD50" s="353"/>
      <c r="AE50" s="353"/>
      <c r="AF50" s="353"/>
      <c r="AG50" s="353"/>
      <c r="AH50" s="359"/>
      <c r="AI50" s="353"/>
      <c r="AJ50" s="353"/>
      <c r="AK50" s="353"/>
      <c r="AL50" s="353"/>
      <c r="AM50" s="353"/>
      <c r="AN50" s="353"/>
      <c r="AO50" s="353"/>
      <c r="AP50" s="353"/>
      <c r="AQ50" s="353"/>
      <c r="AR50" s="359"/>
      <c r="AS50" s="353"/>
      <c r="AT50" s="353"/>
      <c r="AU50" s="353"/>
      <c r="AV50" s="353"/>
      <c r="AW50" s="353"/>
      <c r="AX50" s="353"/>
      <c r="AY50" s="353"/>
      <c r="AZ50" s="353"/>
      <c r="BA50" s="353"/>
      <c r="BB50" s="359"/>
      <c r="BC50" s="353"/>
      <c r="BD50" s="353"/>
      <c r="BE50" s="353"/>
      <c r="BF50" s="353"/>
      <c r="BG50" s="353"/>
      <c r="BH50" s="353"/>
      <c r="BI50" s="353"/>
      <c r="BJ50" s="353"/>
      <c r="BK50" s="353"/>
      <c r="BL50" s="359"/>
      <c r="BM50" s="353"/>
      <c r="BN50" s="353"/>
      <c r="BO50" s="353"/>
      <c r="BP50" s="353"/>
      <c r="BQ50" s="353"/>
      <c r="BR50" s="353"/>
      <c r="BS50" s="353"/>
      <c r="BT50" s="353"/>
      <c r="BU50" s="354"/>
      <c r="BV50" s="182">
        <f t="shared" si="6"/>
        <v>120</v>
      </c>
    </row>
    <row r="51" spans="1:74" s="183" customFormat="1" ht="14.25" customHeight="1" x14ac:dyDescent="0.25">
      <c r="A51" s="298" t="s">
        <v>181</v>
      </c>
      <c r="B51" s="299" t="s">
        <v>182</v>
      </c>
      <c r="C51" s="361">
        <v>6</v>
      </c>
      <c r="D51" s="361"/>
      <c r="E51" s="332"/>
      <c r="F51" s="331"/>
      <c r="G51" s="304">
        <v>5</v>
      </c>
      <c r="H51" s="318">
        <f t="shared" si="34"/>
        <v>150</v>
      </c>
      <c r="I51" s="319">
        <f t="shared" si="35"/>
        <v>60</v>
      </c>
      <c r="J51" s="320">
        <v>30</v>
      </c>
      <c r="K51" s="320"/>
      <c r="L51" s="321">
        <v>30</v>
      </c>
      <c r="M51" s="322">
        <f t="shared" si="40"/>
        <v>90</v>
      </c>
      <c r="N51" s="323"/>
      <c r="O51" s="316"/>
      <c r="P51" s="324"/>
      <c r="Q51" s="324"/>
      <c r="R51" s="316"/>
      <c r="S51" s="316">
        <v>4</v>
      </c>
      <c r="T51" s="324"/>
      <c r="U51" s="324"/>
      <c r="V51" s="325"/>
      <c r="W51" s="326"/>
      <c r="X51" s="327"/>
      <c r="Y51" s="328"/>
      <c r="Z51" s="328"/>
      <c r="AA51" s="328"/>
      <c r="AB51" s="328"/>
      <c r="AC51" s="328"/>
      <c r="AD51" s="328"/>
      <c r="AE51" s="328"/>
      <c r="AF51" s="328"/>
      <c r="AG51" s="328"/>
      <c r="AH51" s="327"/>
      <c r="AI51" s="328"/>
      <c r="AJ51" s="328"/>
      <c r="AK51" s="328"/>
      <c r="AL51" s="328"/>
      <c r="AM51" s="328"/>
      <c r="AN51" s="328"/>
      <c r="AO51" s="328"/>
      <c r="AP51" s="328"/>
      <c r="AQ51" s="328"/>
      <c r="AR51" s="327"/>
      <c r="AS51" s="328"/>
      <c r="AT51" s="328"/>
      <c r="AU51" s="328"/>
      <c r="AV51" s="328"/>
      <c r="AW51" s="328"/>
      <c r="AX51" s="328"/>
      <c r="AY51" s="328"/>
      <c r="AZ51" s="328"/>
      <c r="BA51" s="328"/>
      <c r="BB51" s="327"/>
      <c r="BC51" s="328"/>
      <c r="BD51" s="328"/>
      <c r="BE51" s="328"/>
      <c r="BF51" s="328"/>
      <c r="BG51" s="328"/>
      <c r="BH51" s="328"/>
      <c r="BI51" s="328"/>
      <c r="BJ51" s="328"/>
      <c r="BK51" s="328"/>
      <c r="BL51" s="327"/>
      <c r="BM51" s="328"/>
      <c r="BN51" s="328"/>
      <c r="BO51" s="328"/>
      <c r="BP51" s="328"/>
      <c r="BQ51" s="328"/>
      <c r="BR51" s="328"/>
      <c r="BS51" s="328"/>
      <c r="BT51" s="328"/>
      <c r="BU51" s="329"/>
      <c r="BV51" s="182">
        <f t="shared" si="6"/>
        <v>60</v>
      </c>
    </row>
    <row r="52" spans="1:74" s="183" customFormat="1" ht="14.25" customHeight="1" x14ac:dyDescent="0.25">
      <c r="A52" s="298" t="s">
        <v>183</v>
      </c>
      <c r="B52" s="299" t="s">
        <v>184</v>
      </c>
      <c r="C52" s="361">
        <v>6</v>
      </c>
      <c r="D52" s="361"/>
      <c r="E52" s="332"/>
      <c r="F52" s="331"/>
      <c r="G52" s="304">
        <v>5</v>
      </c>
      <c r="H52" s="318">
        <f t="shared" si="34"/>
        <v>150</v>
      </c>
      <c r="I52" s="319">
        <f t="shared" si="35"/>
        <v>60</v>
      </c>
      <c r="J52" s="320">
        <v>30</v>
      </c>
      <c r="K52" s="320"/>
      <c r="L52" s="321">
        <v>30</v>
      </c>
      <c r="M52" s="322">
        <f t="shared" si="40"/>
        <v>90</v>
      </c>
      <c r="N52" s="323"/>
      <c r="O52" s="316"/>
      <c r="P52" s="324"/>
      <c r="Q52" s="324"/>
      <c r="R52" s="316"/>
      <c r="S52" s="316">
        <v>4</v>
      </c>
      <c r="T52" s="324"/>
      <c r="U52" s="324"/>
      <c r="V52" s="325"/>
      <c r="W52" s="326"/>
      <c r="X52" s="327"/>
      <c r="Y52" s="328"/>
      <c r="Z52" s="328"/>
      <c r="AA52" s="328"/>
      <c r="AB52" s="328"/>
      <c r="AC52" s="328"/>
      <c r="AD52" s="328"/>
      <c r="AE52" s="328"/>
      <c r="AF52" s="328"/>
      <c r="AG52" s="328"/>
      <c r="AH52" s="327"/>
      <c r="AI52" s="328"/>
      <c r="AJ52" s="328"/>
      <c r="AK52" s="328"/>
      <c r="AL52" s="328"/>
      <c r="AM52" s="328"/>
      <c r="AN52" s="328"/>
      <c r="AO52" s="328"/>
      <c r="AP52" s="328"/>
      <c r="AQ52" s="328"/>
      <c r="AR52" s="327"/>
      <c r="AS52" s="328"/>
      <c r="AT52" s="328"/>
      <c r="AU52" s="328"/>
      <c r="AV52" s="328"/>
      <c r="AW52" s="328"/>
      <c r="AX52" s="328"/>
      <c r="AY52" s="328"/>
      <c r="AZ52" s="328"/>
      <c r="BA52" s="328"/>
      <c r="BB52" s="327"/>
      <c r="BC52" s="328"/>
      <c r="BD52" s="328"/>
      <c r="BE52" s="328"/>
      <c r="BF52" s="328"/>
      <c r="BG52" s="328"/>
      <c r="BH52" s="328"/>
      <c r="BI52" s="328"/>
      <c r="BJ52" s="328"/>
      <c r="BK52" s="328"/>
      <c r="BL52" s="327"/>
      <c r="BM52" s="328"/>
      <c r="BN52" s="328"/>
      <c r="BO52" s="328"/>
      <c r="BP52" s="328"/>
      <c r="BQ52" s="328"/>
      <c r="BR52" s="328"/>
      <c r="BS52" s="328"/>
      <c r="BT52" s="328"/>
      <c r="BU52" s="329"/>
      <c r="BV52" s="182">
        <f t="shared" si="6"/>
        <v>60</v>
      </c>
    </row>
    <row r="53" spans="1:74" s="378" customFormat="1" ht="14.25" customHeight="1" x14ac:dyDescent="0.25">
      <c r="A53" s="298" t="s">
        <v>185</v>
      </c>
      <c r="B53" s="299" t="s">
        <v>186</v>
      </c>
      <c r="C53" s="362">
        <v>7</v>
      </c>
      <c r="D53" s="362"/>
      <c r="E53" s="363"/>
      <c r="F53" s="364"/>
      <c r="G53" s="304">
        <v>4</v>
      </c>
      <c r="H53" s="365">
        <f t="shared" si="34"/>
        <v>120</v>
      </c>
      <c r="I53" s="366">
        <f t="shared" si="35"/>
        <v>60</v>
      </c>
      <c r="J53" s="367">
        <v>30</v>
      </c>
      <c r="K53" s="367"/>
      <c r="L53" s="368">
        <v>30</v>
      </c>
      <c r="M53" s="369">
        <f t="shared" si="40"/>
        <v>60</v>
      </c>
      <c r="N53" s="370"/>
      <c r="O53" s="371"/>
      <c r="P53" s="372"/>
      <c r="Q53" s="372"/>
      <c r="R53" s="371"/>
      <c r="S53" s="371"/>
      <c r="T53" s="372">
        <v>4</v>
      </c>
      <c r="U53" s="372"/>
      <c r="V53" s="373"/>
      <c r="W53" s="374"/>
      <c r="X53" s="375"/>
      <c r="Y53" s="376"/>
      <c r="Z53" s="376"/>
      <c r="AA53" s="376"/>
      <c r="AB53" s="376"/>
      <c r="AC53" s="376"/>
      <c r="AD53" s="376"/>
      <c r="AE53" s="376"/>
      <c r="AF53" s="376"/>
      <c r="AG53" s="376"/>
      <c r="AH53" s="375"/>
      <c r="AI53" s="376"/>
      <c r="AJ53" s="376"/>
      <c r="AK53" s="376"/>
      <c r="AL53" s="376"/>
      <c r="AM53" s="376"/>
      <c r="AN53" s="376"/>
      <c r="AO53" s="376"/>
      <c r="AP53" s="376"/>
      <c r="AQ53" s="376"/>
      <c r="AR53" s="375"/>
      <c r="AS53" s="376"/>
      <c r="AT53" s="376"/>
      <c r="AU53" s="376"/>
      <c r="AV53" s="376"/>
      <c r="AW53" s="376"/>
      <c r="AX53" s="376"/>
      <c r="AY53" s="376"/>
      <c r="AZ53" s="376"/>
      <c r="BA53" s="376"/>
      <c r="BB53" s="375"/>
      <c r="BC53" s="376"/>
      <c r="BD53" s="376"/>
      <c r="BE53" s="376"/>
      <c r="BF53" s="376"/>
      <c r="BG53" s="376"/>
      <c r="BH53" s="376"/>
      <c r="BI53" s="376"/>
      <c r="BJ53" s="376"/>
      <c r="BK53" s="376"/>
      <c r="BL53" s="375"/>
      <c r="BM53" s="376"/>
      <c r="BN53" s="376"/>
      <c r="BO53" s="376"/>
      <c r="BP53" s="376"/>
      <c r="BQ53" s="376"/>
      <c r="BR53" s="376"/>
      <c r="BS53" s="376"/>
      <c r="BT53" s="376"/>
      <c r="BU53" s="377"/>
      <c r="BV53" s="182">
        <f t="shared" si="6"/>
        <v>60</v>
      </c>
    </row>
    <row r="54" spans="1:74" s="378" customFormat="1" ht="14.25" customHeight="1" x14ac:dyDescent="0.25">
      <c r="A54" s="298" t="s">
        <v>187</v>
      </c>
      <c r="B54" s="299" t="s">
        <v>188</v>
      </c>
      <c r="C54" s="361">
        <v>8</v>
      </c>
      <c r="D54" s="361"/>
      <c r="E54" s="363"/>
      <c r="F54" s="364"/>
      <c r="G54" s="304">
        <v>3</v>
      </c>
      <c r="H54" s="365">
        <f t="shared" si="34"/>
        <v>90</v>
      </c>
      <c r="I54" s="366">
        <f t="shared" si="35"/>
        <v>46</v>
      </c>
      <c r="J54" s="367">
        <v>30</v>
      </c>
      <c r="K54" s="367"/>
      <c r="L54" s="368">
        <v>16</v>
      </c>
      <c r="M54" s="369">
        <f t="shared" si="40"/>
        <v>44</v>
      </c>
      <c r="N54" s="370"/>
      <c r="O54" s="371"/>
      <c r="P54" s="372"/>
      <c r="Q54" s="372"/>
      <c r="R54" s="371"/>
      <c r="S54" s="371"/>
      <c r="T54" s="347"/>
      <c r="U54" s="347">
        <v>3</v>
      </c>
      <c r="V54" s="373"/>
      <c r="W54" s="374"/>
      <c r="X54" s="375"/>
      <c r="Y54" s="376"/>
      <c r="Z54" s="376"/>
      <c r="AA54" s="376"/>
      <c r="AB54" s="376"/>
      <c r="AC54" s="376"/>
      <c r="AD54" s="376"/>
      <c r="AE54" s="376"/>
      <c r="AF54" s="376"/>
      <c r="AG54" s="376"/>
      <c r="AH54" s="375"/>
      <c r="AI54" s="376"/>
      <c r="AJ54" s="376"/>
      <c r="AK54" s="376"/>
      <c r="AL54" s="376"/>
      <c r="AM54" s="376"/>
      <c r="AN54" s="376"/>
      <c r="AO54" s="376"/>
      <c r="AP54" s="376"/>
      <c r="AQ54" s="376"/>
      <c r="AR54" s="375"/>
      <c r="AS54" s="376"/>
      <c r="AT54" s="376"/>
      <c r="AU54" s="376"/>
      <c r="AV54" s="376"/>
      <c r="AW54" s="376"/>
      <c r="AX54" s="376"/>
      <c r="AY54" s="376"/>
      <c r="AZ54" s="376"/>
      <c r="BA54" s="376"/>
      <c r="BB54" s="375"/>
      <c r="BC54" s="376"/>
      <c r="BD54" s="376"/>
      <c r="BE54" s="376"/>
      <c r="BF54" s="376"/>
      <c r="BG54" s="376"/>
      <c r="BH54" s="376"/>
      <c r="BI54" s="376"/>
      <c r="BJ54" s="376"/>
      <c r="BK54" s="376"/>
      <c r="BL54" s="375"/>
      <c r="BM54" s="376"/>
      <c r="BN54" s="376"/>
      <c r="BO54" s="376"/>
      <c r="BP54" s="376"/>
      <c r="BQ54" s="376"/>
      <c r="BR54" s="376"/>
      <c r="BS54" s="376"/>
      <c r="BT54" s="376"/>
      <c r="BU54" s="377"/>
      <c r="BV54" s="182">
        <f t="shared" si="6"/>
        <v>45</v>
      </c>
    </row>
    <row r="55" spans="1:74" s="183" customFormat="1" ht="14.25" customHeight="1" x14ac:dyDescent="0.25">
      <c r="A55" s="298" t="s">
        <v>189</v>
      </c>
      <c r="B55" s="299" t="s">
        <v>190</v>
      </c>
      <c r="C55" s="362">
        <v>7</v>
      </c>
      <c r="D55" s="362"/>
      <c r="E55" s="362"/>
      <c r="F55" s="379"/>
      <c r="G55" s="304">
        <v>3</v>
      </c>
      <c r="H55" s="318">
        <f t="shared" si="34"/>
        <v>90</v>
      </c>
      <c r="I55" s="319">
        <f t="shared" si="35"/>
        <v>46</v>
      </c>
      <c r="J55" s="320">
        <v>30</v>
      </c>
      <c r="K55" s="320"/>
      <c r="L55" s="321">
        <v>16</v>
      </c>
      <c r="M55" s="322">
        <f t="shared" si="40"/>
        <v>44</v>
      </c>
      <c r="N55" s="323"/>
      <c r="O55" s="316"/>
      <c r="P55" s="324"/>
      <c r="Q55" s="324"/>
      <c r="R55" s="316"/>
      <c r="S55" s="316"/>
      <c r="T55" s="324">
        <v>3</v>
      </c>
      <c r="U55" s="324"/>
      <c r="V55" s="325"/>
      <c r="W55" s="326"/>
      <c r="X55" s="327"/>
      <c r="Y55" s="328"/>
      <c r="Z55" s="328"/>
      <c r="AA55" s="328"/>
      <c r="AB55" s="328"/>
      <c r="AC55" s="328"/>
      <c r="AD55" s="328"/>
      <c r="AE55" s="328"/>
      <c r="AF55" s="328"/>
      <c r="AG55" s="328"/>
      <c r="AH55" s="327"/>
      <c r="AI55" s="328"/>
      <c r="AJ55" s="328"/>
      <c r="AK55" s="328"/>
      <c r="AL55" s="328"/>
      <c r="AM55" s="328"/>
      <c r="AN55" s="328"/>
      <c r="AO55" s="328"/>
      <c r="AP55" s="328"/>
      <c r="AQ55" s="328"/>
      <c r="AR55" s="327"/>
      <c r="AS55" s="328"/>
      <c r="AT55" s="328"/>
      <c r="AU55" s="328"/>
      <c r="AV55" s="328"/>
      <c r="AW55" s="328"/>
      <c r="AX55" s="328"/>
      <c r="AY55" s="328"/>
      <c r="AZ55" s="328"/>
      <c r="BA55" s="328"/>
      <c r="BB55" s="327"/>
      <c r="BC55" s="328"/>
      <c r="BD55" s="328"/>
      <c r="BE55" s="328"/>
      <c r="BF55" s="328"/>
      <c r="BG55" s="328"/>
      <c r="BH55" s="328"/>
      <c r="BI55" s="328"/>
      <c r="BJ55" s="328"/>
      <c r="BK55" s="328"/>
      <c r="BL55" s="327"/>
      <c r="BM55" s="328"/>
      <c r="BN55" s="328"/>
      <c r="BO55" s="328"/>
      <c r="BP55" s="328"/>
      <c r="BQ55" s="328"/>
      <c r="BR55" s="328"/>
      <c r="BS55" s="328"/>
      <c r="BT55" s="328"/>
      <c r="BU55" s="329"/>
      <c r="BV55" s="182">
        <f t="shared" si="6"/>
        <v>45</v>
      </c>
    </row>
    <row r="56" spans="1:74" s="183" customFormat="1" ht="14.25" customHeight="1" x14ac:dyDescent="0.25">
      <c r="A56" s="298" t="s">
        <v>191</v>
      </c>
      <c r="B56" s="299" t="s">
        <v>192</v>
      </c>
      <c r="C56" s="362">
        <v>7</v>
      </c>
      <c r="D56" s="362"/>
      <c r="E56" s="362"/>
      <c r="F56" s="379"/>
      <c r="G56" s="304">
        <v>3</v>
      </c>
      <c r="H56" s="318">
        <f t="shared" si="34"/>
        <v>90</v>
      </c>
      <c r="I56" s="319">
        <f t="shared" si="35"/>
        <v>60</v>
      </c>
      <c r="J56" s="320">
        <v>30</v>
      </c>
      <c r="K56" s="320"/>
      <c r="L56" s="321">
        <v>30</v>
      </c>
      <c r="M56" s="322">
        <f t="shared" si="40"/>
        <v>30</v>
      </c>
      <c r="N56" s="323"/>
      <c r="O56" s="316"/>
      <c r="P56" s="324"/>
      <c r="Q56" s="324"/>
      <c r="R56" s="316"/>
      <c r="S56" s="316"/>
      <c r="T56" s="324">
        <v>4</v>
      </c>
      <c r="U56" s="324"/>
      <c r="V56" s="325"/>
      <c r="W56" s="326"/>
      <c r="X56" s="327"/>
      <c r="Y56" s="328"/>
      <c r="Z56" s="328"/>
      <c r="AA56" s="328"/>
      <c r="AB56" s="328"/>
      <c r="AC56" s="328"/>
      <c r="AD56" s="328"/>
      <c r="AE56" s="328"/>
      <c r="AF56" s="328"/>
      <c r="AG56" s="328"/>
      <c r="AH56" s="327"/>
      <c r="AI56" s="328"/>
      <c r="AJ56" s="328"/>
      <c r="AK56" s="328"/>
      <c r="AL56" s="328"/>
      <c r="AM56" s="328"/>
      <c r="AN56" s="328"/>
      <c r="AO56" s="328"/>
      <c r="AP56" s="328"/>
      <c r="AQ56" s="328"/>
      <c r="AR56" s="327"/>
      <c r="AS56" s="328"/>
      <c r="AT56" s="328"/>
      <c r="AU56" s="328"/>
      <c r="AV56" s="328"/>
      <c r="AW56" s="328"/>
      <c r="AX56" s="328"/>
      <c r="AY56" s="328"/>
      <c r="AZ56" s="328"/>
      <c r="BA56" s="328"/>
      <c r="BB56" s="327"/>
      <c r="BC56" s="328"/>
      <c r="BD56" s="328"/>
      <c r="BE56" s="328"/>
      <c r="BF56" s="328"/>
      <c r="BG56" s="328"/>
      <c r="BH56" s="328"/>
      <c r="BI56" s="328"/>
      <c r="BJ56" s="328"/>
      <c r="BK56" s="328"/>
      <c r="BL56" s="327"/>
      <c r="BM56" s="328"/>
      <c r="BN56" s="328"/>
      <c r="BO56" s="328"/>
      <c r="BP56" s="328"/>
      <c r="BQ56" s="328"/>
      <c r="BR56" s="328"/>
      <c r="BS56" s="328"/>
      <c r="BT56" s="328"/>
      <c r="BU56" s="329"/>
      <c r="BV56" s="182">
        <f t="shared" si="6"/>
        <v>60</v>
      </c>
    </row>
    <row r="57" spans="1:74" s="183" customFormat="1" ht="14.25" customHeight="1" x14ac:dyDescent="0.25">
      <c r="A57" s="298" t="s">
        <v>193</v>
      </c>
      <c r="B57" s="299" t="s">
        <v>194</v>
      </c>
      <c r="C57" s="362">
        <v>8</v>
      </c>
      <c r="D57" s="362"/>
      <c r="E57" s="362"/>
      <c r="F57" s="379"/>
      <c r="G57" s="304">
        <v>3</v>
      </c>
      <c r="H57" s="318">
        <f t="shared" si="34"/>
        <v>90</v>
      </c>
      <c r="I57" s="319">
        <f t="shared" si="35"/>
        <v>46</v>
      </c>
      <c r="J57" s="320">
        <v>30</v>
      </c>
      <c r="K57" s="320"/>
      <c r="L57" s="321">
        <v>16</v>
      </c>
      <c r="M57" s="322">
        <f t="shared" si="40"/>
        <v>44</v>
      </c>
      <c r="N57" s="323"/>
      <c r="O57" s="316"/>
      <c r="P57" s="324"/>
      <c r="Q57" s="324"/>
      <c r="R57" s="316"/>
      <c r="S57" s="316"/>
      <c r="T57" s="324"/>
      <c r="U57" s="324">
        <v>3</v>
      </c>
      <c r="V57" s="325"/>
      <c r="W57" s="326"/>
      <c r="X57" s="327"/>
      <c r="Y57" s="328"/>
      <c r="Z57" s="328"/>
      <c r="AA57" s="328"/>
      <c r="AB57" s="328"/>
      <c r="AC57" s="328"/>
      <c r="AD57" s="328"/>
      <c r="AE57" s="328"/>
      <c r="AF57" s="328"/>
      <c r="AG57" s="328"/>
      <c r="AH57" s="327"/>
      <c r="AI57" s="328"/>
      <c r="AJ57" s="328"/>
      <c r="AK57" s="328"/>
      <c r="AL57" s="328"/>
      <c r="AM57" s="328"/>
      <c r="AN57" s="328"/>
      <c r="AO57" s="328"/>
      <c r="AP57" s="328"/>
      <c r="AQ57" s="328"/>
      <c r="AR57" s="327"/>
      <c r="AS57" s="328"/>
      <c r="AT57" s="328"/>
      <c r="AU57" s="328"/>
      <c r="AV57" s="328"/>
      <c r="AW57" s="328"/>
      <c r="AX57" s="328"/>
      <c r="AY57" s="328"/>
      <c r="AZ57" s="328"/>
      <c r="BA57" s="328"/>
      <c r="BB57" s="327"/>
      <c r="BC57" s="328"/>
      <c r="BD57" s="328"/>
      <c r="BE57" s="328"/>
      <c r="BF57" s="328"/>
      <c r="BG57" s="328"/>
      <c r="BH57" s="328"/>
      <c r="BI57" s="328"/>
      <c r="BJ57" s="328"/>
      <c r="BK57" s="328"/>
      <c r="BL57" s="327"/>
      <c r="BM57" s="328"/>
      <c r="BN57" s="328"/>
      <c r="BO57" s="328"/>
      <c r="BP57" s="328"/>
      <c r="BQ57" s="328"/>
      <c r="BR57" s="328"/>
      <c r="BS57" s="328"/>
      <c r="BT57" s="328"/>
      <c r="BU57" s="329"/>
      <c r="BV57" s="182">
        <f t="shared" si="6"/>
        <v>45</v>
      </c>
    </row>
    <row r="58" spans="1:74" s="183" customFormat="1" ht="14.25" customHeight="1" x14ac:dyDescent="0.25">
      <c r="A58" s="298" t="s">
        <v>195</v>
      </c>
      <c r="B58" s="299" t="s">
        <v>77</v>
      </c>
      <c r="C58" s="362">
        <v>5</v>
      </c>
      <c r="D58" s="362"/>
      <c r="E58" s="362"/>
      <c r="F58" s="379"/>
      <c r="G58" s="304">
        <v>5</v>
      </c>
      <c r="H58" s="318">
        <f t="shared" si="34"/>
        <v>150</v>
      </c>
      <c r="I58" s="319">
        <f t="shared" si="35"/>
        <v>76</v>
      </c>
      <c r="J58" s="320">
        <v>30</v>
      </c>
      <c r="K58" s="320"/>
      <c r="L58" s="321">
        <v>46</v>
      </c>
      <c r="M58" s="322">
        <f t="shared" si="40"/>
        <v>74</v>
      </c>
      <c r="N58" s="323"/>
      <c r="O58" s="316"/>
      <c r="P58" s="324"/>
      <c r="Q58" s="324"/>
      <c r="R58" s="316">
        <v>5</v>
      </c>
      <c r="S58" s="316"/>
      <c r="T58" s="324"/>
      <c r="U58" s="324"/>
      <c r="V58" s="325"/>
      <c r="W58" s="326"/>
      <c r="X58" s="327"/>
      <c r="Y58" s="328"/>
      <c r="Z58" s="328"/>
      <c r="AA58" s="328"/>
      <c r="AB58" s="328"/>
      <c r="AC58" s="328"/>
      <c r="AD58" s="328"/>
      <c r="AE58" s="328"/>
      <c r="AF58" s="328"/>
      <c r="AG58" s="328"/>
      <c r="AH58" s="327"/>
      <c r="AI58" s="328"/>
      <c r="AJ58" s="328"/>
      <c r="AK58" s="328"/>
      <c r="AL58" s="328"/>
      <c r="AM58" s="328"/>
      <c r="AN58" s="328"/>
      <c r="AO58" s="328"/>
      <c r="AP58" s="328"/>
      <c r="AQ58" s="328"/>
      <c r="AR58" s="327"/>
      <c r="AS58" s="328"/>
      <c r="AT58" s="328"/>
      <c r="AU58" s="328"/>
      <c r="AV58" s="328"/>
      <c r="AW58" s="328"/>
      <c r="AX58" s="328"/>
      <c r="AY58" s="328"/>
      <c r="AZ58" s="328"/>
      <c r="BA58" s="328"/>
      <c r="BB58" s="327"/>
      <c r="BC58" s="328"/>
      <c r="BD58" s="328"/>
      <c r="BE58" s="328"/>
      <c r="BF58" s="328"/>
      <c r="BG58" s="328"/>
      <c r="BH58" s="328"/>
      <c r="BI58" s="328"/>
      <c r="BJ58" s="328"/>
      <c r="BK58" s="328"/>
      <c r="BL58" s="327"/>
      <c r="BM58" s="328"/>
      <c r="BN58" s="328"/>
      <c r="BO58" s="328"/>
      <c r="BP58" s="328"/>
      <c r="BQ58" s="328"/>
      <c r="BR58" s="328"/>
      <c r="BS58" s="328"/>
      <c r="BT58" s="328"/>
      <c r="BU58" s="329"/>
      <c r="BV58" s="182">
        <f t="shared" si="6"/>
        <v>75</v>
      </c>
    </row>
    <row r="59" spans="1:74" s="385" customFormat="1" ht="14.25" customHeight="1" x14ac:dyDescent="0.25">
      <c r="A59" s="298" t="s">
        <v>196</v>
      </c>
      <c r="B59" s="299" t="s">
        <v>197</v>
      </c>
      <c r="C59" s="314"/>
      <c r="D59" s="315" t="s">
        <v>198</v>
      </c>
      <c r="E59" s="316"/>
      <c r="F59" s="317"/>
      <c r="G59" s="304">
        <v>3</v>
      </c>
      <c r="H59" s="318">
        <f>G59*30</f>
        <v>90</v>
      </c>
      <c r="I59" s="319">
        <f>SUM(J59:L59)</f>
        <v>32</v>
      </c>
      <c r="J59" s="320">
        <v>24</v>
      </c>
      <c r="K59" s="320"/>
      <c r="L59" s="321">
        <v>8</v>
      </c>
      <c r="M59" s="322">
        <f>H59-I59</f>
        <v>58</v>
      </c>
      <c r="N59" s="323"/>
      <c r="O59" s="316"/>
      <c r="P59" s="324"/>
      <c r="Q59" s="324"/>
      <c r="R59" s="316"/>
      <c r="S59" s="316"/>
      <c r="T59" s="324"/>
      <c r="U59" s="324">
        <v>2</v>
      </c>
      <c r="V59" s="380"/>
      <c r="W59" s="381"/>
      <c r="X59" s="382"/>
      <c r="Y59" s="383"/>
      <c r="Z59" s="383"/>
      <c r="AA59" s="383"/>
      <c r="AB59" s="383"/>
      <c r="AC59" s="383"/>
      <c r="AD59" s="383"/>
      <c r="AE59" s="383"/>
      <c r="AF59" s="383"/>
      <c r="AG59" s="383"/>
      <c r="AH59" s="382"/>
      <c r="AI59" s="383"/>
      <c r="AJ59" s="383"/>
      <c r="AK59" s="383"/>
      <c r="AL59" s="383"/>
      <c r="AM59" s="383"/>
      <c r="AN59" s="383"/>
      <c r="AO59" s="383"/>
      <c r="AP59" s="383"/>
      <c r="AQ59" s="383"/>
      <c r="AR59" s="382"/>
      <c r="AS59" s="383"/>
      <c r="AT59" s="383"/>
      <c r="AU59" s="383"/>
      <c r="AV59" s="383"/>
      <c r="AW59" s="383"/>
      <c r="AX59" s="383"/>
      <c r="AY59" s="383"/>
      <c r="AZ59" s="383"/>
      <c r="BA59" s="383"/>
      <c r="BB59" s="382"/>
      <c r="BC59" s="383"/>
      <c r="BD59" s="383"/>
      <c r="BE59" s="383"/>
      <c r="BF59" s="383"/>
      <c r="BG59" s="383"/>
      <c r="BH59" s="383"/>
      <c r="BI59" s="383"/>
      <c r="BJ59" s="383"/>
      <c r="BK59" s="383"/>
      <c r="BL59" s="382"/>
      <c r="BM59" s="383"/>
      <c r="BN59" s="383"/>
      <c r="BO59" s="383"/>
      <c r="BP59" s="383"/>
      <c r="BQ59" s="383"/>
      <c r="BR59" s="383"/>
      <c r="BS59" s="383"/>
      <c r="BT59" s="383"/>
      <c r="BU59" s="384"/>
      <c r="BV59" s="182">
        <f t="shared" si="6"/>
        <v>30</v>
      </c>
    </row>
    <row r="60" spans="1:74" s="183" customFormat="1" ht="14.25" customHeight="1" x14ac:dyDescent="0.25">
      <c r="A60" s="386" t="s">
        <v>199</v>
      </c>
      <c r="B60" s="387" t="s">
        <v>200</v>
      </c>
      <c r="C60" s="388"/>
      <c r="D60" s="389">
        <v>2</v>
      </c>
      <c r="E60" s="390"/>
      <c r="F60" s="391"/>
      <c r="G60" s="392">
        <v>6</v>
      </c>
      <c r="H60" s="393">
        <f t="shared" si="34"/>
        <v>180</v>
      </c>
      <c r="I60" s="394">
        <f t="shared" si="35"/>
        <v>0</v>
      </c>
      <c r="J60" s="395"/>
      <c r="K60" s="395"/>
      <c r="L60" s="396"/>
      <c r="M60" s="397"/>
      <c r="N60" s="398"/>
      <c r="O60" s="390"/>
      <c r="P60" s="399"/>
      <c r="Q60" s="399"/>
      <c r="R60" s="390"/>
      <c r="S60" s="390"/>
      <c r="T60" s="399"/>
      <c r="U60" s="399"/>
      <c r="V60" s="325"/>
      <c r="W60" s="326"/>
      <c r="X60" s="327"/>
      <c r="Y60" s="400"/>
      <c r="Z60" s="400"/>
      <c r="AA60" s="400"/>
      <c r="AB60" s="400"/>
      <c r="AC60" s="400"/>
      <c r="AD60" s="400"/>
      <c r="AE60" s="400"/>
      <c r="AF60" s="400"/>
      <c r="AG60" s="400"/>
      <c r="AH60" s="327"/>
      <c r="AI60" s="400"/>
      <c r="AJ60" s="400"/>
      <c r="AK60" s="400"/>
      <c r="AL60" s="400"/>
      <c r="AM60" s="400"/>
      <c r="AN60" s="400"/>
      <c r="AO60" s="400"/>
      <c r="AP60" s="400"/>
      <c r="AQ60" s="400"/>
      <c r="AR60" s="327"/>
      <c r="AS60" s="400"/>
      <c r="AT60" s="400"/>
      <c r="AU60" s="400"/>
      <c r="AV60" s="400"/>
      <c r="AW60" s="400"/>
      <c r="AX60" s="400"/>
      <c r="AY60" s="400"/>
      <c r="AZ60" s="400"/>
      <c r="BA60" s="400"/>
      <c r="BB60" s="327"/>
      <c r="BC60" s="400"/>
      <c r="BD60" s="400"/>
      <c r="BE60" s="400"/>
      <c r="BF60" s="400"/>
      <c r="BG60" s="400"/>
      <c r="BH60" s="400"/>
      <c r="BI60" s="400"/>
      <c r="BJ60" s="400"/>
      <c r="BK60" s="400"/>
      <c r="BL60" s="327"/>
      <c r="BM60" s="400"/>
      <c r="BN60" s="400"/>
      <c r="BO60" s="400"/>
      <c r="BP60" s="400"/>
      <c r="BQ60" s="400"/>
      <c r="BR60" s="400"/>
      <c r="BS60" s="400"/>
      <c r="BT60" s="400"/>
      <c r="BU60" s="401"/>
      <c r="BV60" s="182">
        <f t="shared" si="6"/>
        <v>0</v>
      </c>
    </row>
    <row r="61" spans="1:74" s="183" customFormat="1" ht="15" x14ac:dyDescent="0.25">
      <c r="A61" s="386" t="s">
        <v>199</v>
      </c>
      <c r="B61" s="387" t="s">
        <v>201</v>
      </c>
      <c r="C61" s="402"/>
      <c r="D61" s="403">
        <v>4</v>
      </c>
      <c r="E61" s="403"/>
      <c r="F61" s="391"/>
      <c r="G61" s="392">
        <v>6</v>
      </c>
      <c r="H61" s="393">
        <f t="shared" si="34"/>
        <v>180</v>
      </c>
      <c r="I61" s="394"/>
      <c r="J61" s="394"/>
      <c r="K61" s="394"/>
      <c r="L61" s="404"/>
      <c r="M61" s="397"/>
      <c r="N61" s="405"/>
      <c r="O61" s="406"/>
      <c r="P61" s="407"/>
      <c r="Q61" s="407"/>
      <c r="R61" s="406"/>
      <c r="S61" s="406"/>
      <c r="T61" s="407"/>
      <c r="U61" s="407"/>
      <c r="V61" s="325"/>
      <c r="W61" s="326"/>
      <c r="X61" s="327"/>
      <c r="Y61" s="408" t="str">
        <f>IF(ISERROR(SEARCH(Y$8,#REF!,1)),"-",IF(COUNTIF(#REF!,Y$8)=1,1,IF(ISERROR(SEARCH(CONCATENATE(Y$8,","),#REF!,1)),IF(ISERROR(SEARCH(CONCATENATE(",",Y$8),#REF!,1)),"-",1),1)))</f>
        <v>-</v>
      </c>
      <c r="Z61" s="408" t="str">
        <f>IF(ISERROR(SEARCH(Z$8,#REF!,1)),"-",IF(COUNTIF(#REF!,Z$8)=1,1,IF(ISERROR(SEARCH(CONCATENATE(Z$8,","),#REF!,1)),IF(ISERROR(SEARCH(CONCATENATE(",",Z$8),#REF!,1)),"-",1),1)))</f>
        <v>-</v>
      </c>
      <c r="AA61" s="408" t="str">
        <f>IF(ISERROR(SEARCH(AA$8,#REF!,1)),"-",IF(COUNTIF(#REF!,AA$8)=1,1,IF(ISERROR(SEARCH(CONCATENATE(AA$8,","),#REF!,1)),IF(ISERROR(SEARCH(CONCATENATE(",",AA$8),#REF!,1)),"-",1),1)))</f>
        <v>-</v>
      </c>
      <c r="AB61" s="408" t="str">
        <f>IF(ISERROR(SEARCH(AB$8,#REF!,1)),"-",IF(COUNTIF(#REF!,AB$8)=1,1,IF(ISERROR(SEARCH(CONCATENATE(AB$8,","),#REF!,1)),IF(ISERROR(SEARCH(CONCATENATE(",",AB$8),#REF!,1)),"-",1),1)))</f>
        <v>-</v>
      </c>
      <c r="AC61" s="408" t="str">
        <f>IF(ISERROR(SEARCH(AC$8,#REF!,1)),"-",IF(COUNTIF(#REF!,AC$8)=1,1,IF(ISERROR(SEARCH(CONCATENATE(AC$8,","),#REF!,1)),IF(ISERROR(SEARCH(CONCATENATE(",",AC$8),#REF!,1)),"-",1),1)))</f>
        <v>-</v>
      </c>
      <c r="AD61" s="408" t="str">
        <f>IF(ISERROR(SEARCH(AD$8,#REF!,1)),"-",IF(COUNTIF(#REF!,AD$8)=1,1,IF(ISERROR(SEARCH(CONCATENATE(AD$8,","),#REF!,1)),IF(ISERROR(SEARCH(CONCATENATE(",",AD$8),#REF!,1)),"-",1),1)))</f>
        <v>-</v>
      </c>
      <c r="AE61" s="408" t="str">
        <f>IF(ISERROR(SEARCH(AE$8,#REF!,1)),"-",IF(COUNTIF(#REF!,AE$8)=1,1,IF(ISERROR(SEARCH(CONCATENATE(AE$8,","),#REF!,1)),IF(ISERROR(SEARCH(CONCATENATE(",",AE$8),#REF!,1)),"-",1),1)))</f>
        <v>-</v>
      </c>
      <c r="AF61" s="408" t="str">
        <f>IF(ISERROR(SEARCH(AF$8,#REF!,1)),"-",IF(COUNTIF(#REF!,AF$8)=1,1,IF(ISERROR(SEARCH(CONCATENATE(AF$8,","),#REF!,1)),IF(ISERROR(SEARCH(CONCATENATE(",",AF$8),#REF!,1)),"-",1),1)))</f>
        <v>-</v>
      </c>
      <c r="AG61" s="408" t="str">
        <f>IF(ISERROR(SEARCH(AG$8,#REF!,1)),"-",IF(COUNTIF(#REF!,AG$8)=1,1,IF(ISERROR(SEARCH(CONCATENATE(AG$8,","),#REF!,1)),IF(ISERROR(SEARCH(CONCATENATE(",",AG$8),#REF!,1)),"-",1),1)))</f>
        <v>-</v>
      </c>
      <c r="AH61" s="409"/>
      <c r="AI61" s="408" t="str">
        <f>IF(ISERROR(SEARCH(AI$8,#REF!,1)),"-",IF(COUNTIF(#REF!,AI$8)=1,1,IF(ISERROR(SEARCH(CONCATENATE(AI$8,","),#REF!,1)),IF(ISERROR(SEARCH(CONCATENATE(",",AI$8),#REF!,1)),"-",1),1)))</f>
        <v>-</v>
      </c>
      <c r="AJ61" s="408" t="str">
        <f>IF(ISERROR(SEARCH(AJ$8,#REF!,1)),"-",IF(COUNTIF(#REF!,AJ$8)=1,1,IF(ISERROR(SEARCH(CONCATENATE(AJ$8,","),#REF!,1)),IF(ISERROR(SEARCH(CONCATENATE(",",AJ$8),#REF!,1)),"-",1),1)))</f>
        <v>-</v>
      </c>
      <c r="AK61" s="408" t="str">
        <f>IF(ISERROR(SEARCH(AK$8,#REF!,1)),"-",IF(COUNTIF(#REF!,AK$8)=1,1,IF(ISERROR(SEARCH(CONCATENATE(AK$8,","),#REF!,1)),IF(ISERROR(SEARCH(CONCATENATE(",",AK$8),#REF!,1)),"-",1),1)))</f>
        <v>-</v>
      </c>
      <c r="AL61" s="408" t="str">
        <f>IF(ISERROR(SEARCH(AL$8,#REF!,1)),"-",IF(COUNTIF(#REF!,AL$8)=1,1,IF(ISERROR(SEARCH(CONCATENATE(AL$8,","),#REF!,1)),IF(ISERROR(SEARCH(CONCATENATE(",",AL$8),#REF!,1)),"-",1),1)))</f>
        <v>-</v>
      </c>
      <c r="AM61" s="408" t="str">
        <f>IF(ISERROR(SEARCH(AM$8,#REF!,1)),"-",IF(COUNTIF(#REF!,AM$8)=1,1,IF(ISERROR(SEARCH(CONCATENATE(AM$8,","),#REF!,1)),IF(ISERROR(SEARCH(CONCATENATE(",",AM$8),#REF!,1)),"-",1),1)))</f>
        <v>-</v>
      </c>
      <c r="AN61" s="408" t="str">
        <f>IF(ISERROR(SEARCH(AN$8,#REF!,1)),"-",IF(COUNTIF(#REF!,AN$8)=1,1,IF(ISERROR(SEARCH(CONCATENATE(AN$8,","),#REF!,1)),IF(ISERROR(SEARCH(CONCATENATE(",",AN$8),#REF!,1)),"-",1),1)))</f>
        <v>-</v>
      </c>
      <c r="AO61" s="408" t="str">
        <f>IF(ISERROR(SEARCH(AO$8,#REF!,1)),"-",IF(COUNTIF(#REF!,AO$8)=1,1,IF(ISERROR(SEARCH(CONCATENATE(AO$8,","),#REF!,1)),IF(ISERROR(SEARCH(CONCATENATE(",",AO$8),#REF!,1)),"-",1),1)))</f>
        <v>-</v>
      </c>
      <c r="AP61" s="408" t="str">
        <f>IF(ISERROR(SEARCH(AP$8,#REF!,1)),"-",IF(COUNTIF(#REF!,AP$8)=1,1,IF(ISERROR(SEARCH(CONCATENATE(AP$8,","),#REF!,1)),IF(ISERROR(SEARCH(CONCATENATE(",",AP$8),#REF!,1)),"-",1),1)))</f>
        <v>-</v>
      </c>
      <c r="AQ61" s="408" t="str">
        <f>IF(ISERROR(SEARCH(AQ$8,#REF!,1)),"-",IF(COUNTIF(#REF!,AQ$8)=1,1,IF(ISERROR(SEARCH(CONCATENATE(AQ$8,","),#REF!,1)),IF(ISERROR(SEARCH(CONCATENATE(",",AQ$8),#REF!,1)),"-",1),1)))</f>
        <v>-</v>
      </c>
      <c r="AR61" s="409"/>
      <c r="AS61" s="408" t="str">
        <f>IF(ISERROR(SEARCH(AS$8,#REF!,1)),"-",IF(COUNTIF(#REF!,AS$8)=1,1,IF(ISERROR(SEARCH(CONCATENATE(AS$8,","),#REF!,1)),IF(ISERROR(SEARCH(CONCATENATE(",",AS$8),#REF!,1)),"-",1),1)))</f>
        <v>-</v>
      </c>
      <c r="AT61" s="408" t="str">
        <f>IF(ISERROR(SEARCH(AT$8,#REF!,1)),"-",IF(COUNTIF(#REF!,AT$8)=1,1,IF(ISERROR(SEARCH(CONCATENATE(AT$8,","),#REF!,1)),IF(ISERROR(SEARCH(CONCATENATE(",",AT$8),#REF!,1)),"-",1),1)))</f>
        <v>-</v>
      </c>
      <c r="AU61" s="408" t="str">
        <f>IF(ISERROR(SEARCH(AU$8,#REF!,1)),"-",IF(COUNTIF(#REF!,AU$8)=1,1,IF(ISERROR(SEARCH(CONCATENATE(AU$8,","),#REF!,1)),IF(ISERROR(SEARCH(CONCATENATE(",",AU$8),#REF!,1)),"-",1),1)))</f>
        <v>-</v>
      </c>
      <c r="AV61" s="408" t="str">
        <f>IF(ISERROR(SEARCH(AV$8,#REF!,1)),"-",IF(COUNTIF(#REF!,AV$8)=1,1,IF(ISERROR(SEARCH(CONCATENATE(AV$8,","),#REF!,1)),IF(ISERROR(SEARCH(CONCATENATE(",",AV$8),#REF!,1)),"-",1),1)))</f>
        <v>-</v>
      </c>
      <c r="AW61" s="408" t="str">
        <f>IF(ISERROR(SEARCH(AW$8,#REF!,1)),"-",IF(COUNTIF(#REF!,AW$8)=1,1,IF(ISERROR(SEARCH(CONCATENATE(AW$8,","),#REF!,1)),IF(ISERROR(SEARCH(CONCATENATE(",",AW$8),#REF!,1)),"-",1),1)))</f>
        <v>-</v>
      </c>
      <c r="AX61" s="408" t="str">
        <f>IF(ISERROR(SEARCH(AX$8,#REF!,1)),"-",IF(COUNTIF(#REF!,AX$8)=1,1,IF(ISERROR(SEARCH(CONCATENATE(AX$8,","),#REF!,1)),IF(ISERROR(SEARCH(CONCATENATE(",",AX$8),#REF!,1)),"-",1),1)))</f>
        <v>-</v>
      </c>
      <c r="AY61" s="408" t="str">
        <f>IF(ISERROR(SEARCH(AY$8,#REF!,1)),"-",IF(COUNTIF(#REF!,AY$8)=1,1,IF(ISERROR(SEARCH(CONCATENATE(AY$8,","),#REF!,1)),IF(ISERROR(SEARCH(CONCATENATE(",",AY$8),#REF!,1)),"-",1),1)))</f>
        <v>-</v>
      </c>
      <c r="AZ61" s="408" t="str">
        <f>IF(ISERROR(SEARCH(AZ$8,#REF!,1)),"-",IF(COUNTIF(#REF!,AZ$8)=1,1,IF(ISERROR(SEARCH(CONCATENATE(AZ$8,","),#REF!,1)),IF(ISERROR(SEARCH(CONCATENATE(",",AZ$8),#REF!,1)),"-",1),1)))</f>
        <v>-</v>
      </c>
      <c r="BA61" s="408" t="str">
        <f>IF(ISERROR(SEARCH(BA$8,#REF!,1)),"-",IF(COUNTIF(#REF!,BA$8)=1,1,IF(ISERROR(SEARCH(CONCATENATE(BA$8,","),#REF!,1)),IF(ISERROR(SEARCH(CONCATENATE(",",BA$8),#REF!,1)),"-",1),1)))</f>
        <v>-</v>
      </c>
      <c r="BB61" s="409"/>
      <c r="BC61" s="408" t="str">
        <f>IF(ISERROR(SEARCH(BC$8,#REF!,1)),"-",IF(COUNTIF(#REF!,BC$8)=1,1,IF(ISERROR(SEARCH(CONCATENATE(BC$8,","),#REF!,1)),IF(ISERROR(SEARCH(CONCATENATE(",",BC$8),#REF!,1)),"-",1),1)))</f>
        <v>-</v>
      </c>
      <c r="BD61" s="408" t="str">
        <f>IF(ISERROR(SEARCH(BD$8,#REF!,1)),"-",IF(COUNTIF(#REF!,BD$8)=1,1,IF(ISERROR(SEARCH(CONCATENATE(BD$8,","),#REF!,1)),IF(ISERROR(SEARCH(CONCATENATE(",",BD$8),#REF!,1)),"-",1),1)))</f>
        <v>-</v>
      </c>
      <c r="BE61" s="408" t="str">
        <f>IF(ISERROR(SEARCH(BE$8,#REF!,1)),"-",IF(COUNTIF(#REF!,BE$8)=1,1,IF(ISERROR(SEARCH(CONCATENATE(BE$8,","),#REF!,1)),IF(ISERROR(SEARCH(CONCATENATE(",",BE$8),#REF!,1)),"-",1),1)))</f>
        <v>-</v>
      </c>
      <c r="BF61" s="408" t="str">
        <f>IF(ISERROR(SEARCH(BF$8,#REF!,1)),"-",IF(COUNTIF(#REF!,BF$8)=1,1,IF(ISERROR(SEARCH(CONCATENATE(BF$8,","),#REF!,1)),IF(ISERROR(SEARCH(CONCATENATE(",",BF$8),#REF!,1)),"-",1),1)))</f>
        <v>-</v>
      </c>
      <c r="BG61" s="408" t="str">
        <f>IF(ISERROR(SEARCH(BG$8,#REF!,1)),"-",IF(COUNTIF(#REF!,BG$8)=1,1,IF(ISERROR(SEARCH(CONCATENATE(BG$8,","),#REF!,1)),IF(ISERROR(SEARCH(CONCATENATE(",",BG$8),#REF!,1)),"-",1),1)))</f>
        <v>-</v>
      </c>
      <c r="BH61" s="408" t="str">
        <f>IF(ISERROR(SEARCH(BH$8,#REF!,1)),"-",IF(COUNTIF(#REF!,BH$8)=1,1,IF(ISERROR(SEARCH(CONCATENATE(BH$8,","),#REF!,1)),IF(ISERROR(SEARCH(CONCATENATE(",",BH$8),#REF!,1)),"-",1),1)))</f>
        <v>-</v>
      </c>
      <c r="BI61" s="408" t="str">
        <f>IF(ISERROR(SEARCH(BI$8,#REF!,1)),"-",IF(COUNTIF(#REF!,BI$8)=1,1,IF(ISERROR(SEARCH(CONCATENATE(BI$8,","),#REF!,1)),IF(ISERROR(SEARCH(CONCATENATE(",",BI$8),#REF!,1)),"-",1),1)))</f>
        <v>-</v>
      </c>
      <c r="BJ61" s="408" t="str">
        <f>IF(ISERROR(SEARCH(BJ$8,#REF!,1)),"-",IF(COUNTIF(#REF!,BJ$8)=1,1,IF(ISERROR(SEARCH(CONCATENATE(BJ$8,","),#REF!,1)),IF(ISERROR(SEARCH(CONCATENATE(",",BJ$8),#REF!,1)),"-",1),1)))</f>
        <v>-</v>
      </c>
      <c r="BK61" s="408" t="str">
        <f>IF(ISERROR(SEARCH(BK$8,#REF!,1)),"-",IF(COUNTIF(#REF!,BK$8)=1,1,IF(ISERROR(SEARCH(CONCATENATE(BK$8,","),#REF!,1)),IF(ISERROR(SEARCH(CONCATENATE(",",BK$8),#REF!,1)),"-",1),1)))</f>
        <v>-</v>
      </c>
      <c r="BL61" s="409"/>
      <c r="BM61" s="408"/>
      <c r="BN61" s="408"/>
      <c r="BO61" s="408"/>
      <c r="BP61" s="408"/>
      <c r="BQ61" s="408"/>
      <c r="BR61" s="408"/>
      <c r="BS61" s="408"/>
      <c r="BT61" s="408"/>
      <c r="BU61" s="410"/>
      <c r="BV61" s="182">
        <f t="shared" si="6"/>
        <v>0</v>
      </c>
    </row>
    <row r="62" spans="1:74" s="183" customFormat="1" ht="15" x14ac:dyDescent="0.25">
      <c r="A62" s="386" t="s">
        <v>199</v>
      </c>
      <c r="B62" s="387" t="s">
        <v>202</v>
      </c>
      <c r="C62" s="402"/>
      <c r="D62" s="403">
        <v>6</v>
      </c>
      <c r="E62" s="403"/>
      <c r="F62" s="391"/>
      <c r="G62" s="392">
        <v>6</v>
      </c>
      <c r="H62" s="393">
        <f t="shared" si="34"/>
        <v>180</v>
      </c>
      <c r="I62" s="394"/>
      <c r="J62" s="394"/>
      <c r="K62" s="394"/>
      <c r="L62" s="404"/>
      <c r="M62" s="397"/>
      <c r="N62" s="405"/>
      <c r="O62" s="406"/>
      <c r="P62" s="407"/>
      <c r="Q62" s="407"/>
      <c r="R62" s="406"/>
      <c r="S62" s="406"/>
      <c r="T62" s="407"/>
      <c r="U62" s="407"/>
      <c r="V62" s="325"/>
      <c r="W62" s="326"/>
      <c r="X62" s="327"/>
      <c r="Y62" s="411"/>
      <c r="Z62" s="411"/>
      <c r="AA62" s="411"/>
      <c r="AB62" s="411"/>
      <c r="AC62" s="411"/>
      <c r="AD62" s="411"/>
      <c r="AE62" s="411"/>
      <c r="AF62" s="411"/>
      <c r="AG62" s="411"/>
      <c r="AH62" s="412"/>
      <c r="AI62" s="411"/>
      <c r="AJ62" s="411"/>
      <c r="AK62" s="411"/>
      <c r="AL62" s="411"/>
      <c r="AM62" s="411"/>
      <c r="AN62" s="411"/>
      <c r="AO62" s="411"/>
      <c r="AP62" s="411"/>
      <c r="AQ62" s="411"/>
      <c r="AR62" s="412"/>
      <c r="AS62" s="411"/>
      <c r="AT62" s="411"/>
      <c r="AU62" s="411"/>
      <c r="AV62" s="411"/>
      <c r="AW62" s="411"/>
      <c r="AX62" s="411"/>
      <c r="AY62" s="411"/>
      <c r="AZ62" s="411"/>
      <c r="BA62" s="411"/>
      <c r="BB62" s="412"/>
      <c r="BC62" s="411"/>
      <c r="BD62" s="411"/>
      <c r="BE62" s="411"/>
      <c r="BF62" s="411"/>
      <c r="BG62" s="411"/>
      <c r="BH62" s="411"/>
      <c r="BI62" s="411"/>
      <c r="BJ62" s="411"/>
      <c r="BK62" s="411"/>
      <c r="BL62" s="412"/>
      <c r="BM62" s="411"/>
      <c r="BN62" s="411"/>
      <c r="BO62" s="411"/>
      <c r="BP62" s="411"/>
      <c r="BQ62" s="411"/>
      <c r="BR62" s="411"/>
      <c r="BS62" s="411"/>
      <c r="BT62" s="411"/>
      <c r="BU62" s="413"/>
      <c r="BV62" s="182">
        <f t="shared" si="6"/>
        <v>0</v>
      </c>
    </row>
    <row r="63" spans="1:74" s="183" customFormat="1" ht="15" x14ac:dyDescent="0.25">
      <c r="A63" s="386" t="s">
        <v>199</v>
      </c>
      <c r="B63" s="387" t="s">
        <v>203</v>
      </c>
      <c r="C63" s="402"/>
      <c r="D63" s="403">
        <v>8</v>
      </c>
      <c r="E63" s="403"/>
      <c r="F63" s="391"/>
      <c r="G63" s="414">
        <v>6</v>
      </c>
      <c r="H63" s="393">
        <f t="shared" si="34"/>
        <v>180</v>
      </c>
      <c r="I63" s="394"/>
      <c r="J63" s="394"/>
      <c r="K63" s="394"/>
      <c r="L63" s="404"/>
      <c r="M63" s="397"/>
      <c r="N63" s="405"/>
      <c r="O63" s="406"/>
      <c r="P63" s="407"/>
      <c r="Q63" s="407"/>
      <c r="R63" s="406"/>
      <c r="S63" s="406"/>
      <c r="T63" s="407"/>
      <c r="U63" s="407"/>
      <c r="V63" s="325"/>
      <c r="W63" s="326"/>
      <c r="X63" s="327"/>
      <c r="Y63" s="411"/>
      <c r="Z63" s="411"/>
      <c r="AA63" s="411"/>
      <c r="AB63" s="411"/>
      <c r="AC63" s="411"/>
      <c r="AD63" s="411"/>
      <c r="AE63" s="411"/>
      <c r="AF63" s="411"/>
      <c r="AG63" s="411"/>
      <c r="AH63" s="412"/>
      <c r="AI63" s="411"/>
      <c r="AJ63" s="411"/>
      <c r="AK63" s="411"/>
      <c r="AL63" s="411"/>
      <c r="AM63" s="411"/>
      <c r="AN63" s="411"/>
      <c r="AO63" s="411"/>
      <c r="AP63" s="411"/>
      <c r="AQ63" s="411"/>
      <c r="AR63" s="412"/>
      <c r="AS63" s="411"/>
      <c r="AT63" s="411"/>
      <c r="AU63" s="411"/>
      <c r="AV63" s="411"/>
      <c r="AW63" s="411"/>
      <c r="AX63" s="411"/>
      <c r="AY63" s="411"/>
      <c r="AZ63" s="411"/>
      <c r="BA63" s="411"/>
      <c r="BB63" s="412"/>
      <c r="BC63" s="411"/>
      <c r="BD63" s="411"/>
      <c r="BE63" s="411"/>
      <c r="BF63" s="411"/>
      <c r="BG63" s="411"/>
      <c r="BH63" s="411"/>
      <c r="BI63" s="411"/>
      <c r="BJ63" s="411"/>
      <c r="BK63" s="411"/>
      <c r="BL63" s="412"/>
      <c r="BM63" s="411"/>
      <c r="BN63" s="411"/>
      <c r="BO63" s="411"/>
      <c r="BP63" s="411"/>
      <c r="BQ63" s="411"/>
      <c r="BR63" s="411"/>
      <c r="BS63" s="411"/>
      <c r="BT63" s="411"/>
      <c r="BU63" s="413"/>
      <c r="BV63" s="182">
        <f t="shared" si="6"/>
        <v>0</v>
      </c>
    </row>
    <row r="64" spans="1:74" s="183" customFormat="1" ht="15" x14ac:dyDescent="0.25">
      <c r="A64" s="415"/>
      <c r="B64" s="416" t="s">
        <v>204</v>
      </c>
      <c r="C64" s="402"/>
      <c r="D64" s="403"/>
      <c r="E64" s="403"/>
      <c r="F64" s="391"/>
      <c r="G64" s="414">
        <v>2</v>
      </c>
      <c r="H64" s="393">
        <f t="shared" si="34"/>
        <v>60</v>
      </c>
      <c r="I64" s="394"/>
      <c r="J64" s="394"/>
      <c r="K64" s="394"/>
      <c r="L64" s="404"/>
      <c r="M64" s="397"/>
      <c r="N64" s="405"/>
      <c r="O64" s="406"/>
      <c r="P64" s="407"/>
      <c r="Q64" s="407"/>
      <c r="R64" s="406"/>
      <c r="S64" s="406"/>
      <c r="T64" s="407"/>
      <c r="U64" s="407"/>
      <c r="V64" s="325"/>
      <c r="W64" s="326"/>
      <c r="X64" s="327"/>
      <c r="Y64" s="411"/>
      <c r="Z64" s="411"/>
      <c r="AA64" s="411"/>
      <c r="AB64" s="411"/>
      <c r="AC64" s="411"/>
      <c r="AD64" s="411"/>
      <c r="AE64" s="411"/>
      <c r="AF64" s="411"/>
      <c r="AG64" s="411"/>
      <c r="AH64" s="412"/>
      <c r="AI64" s="411"/>
      <c r="AJ64" s="411"/>
      <c r="AK64" s="411"/>
      <c r="AL64" s="411"/>
      <c r="AM64" s="411"/>
      <c r="AN64" s="411"/>
      <c r="AO64" s="411"/>
      <c r="AP64" s="411"/>
      <c r="AQ64" s="411"/>
      <c r="AR64" s="412"/>
      <c r="AS64" s="411"/>
      <c r="AT64" s="411"/>
      <c r="AU64" s="411"/>
      <c r="AV64" s="411"/>
      <c r="AW64" s="411"/>
      <c r="AX64" s="411"/>
      <c r="AY64" s="411"/>
      <c r="AZ64" s="411"/>
      <c r="BA64" s="411"/>
      <c r="BB64" s="412"/>
      <c r="BC64" s="411"/>
      <c r="BD64" s="411"/>
      <c r="BE64" s="411"/>
      <c r="BF64" s="411"/>
      <c r="BG64" s="411"/>
      <c r="BH64" s="411"/>
      <c r="BI64" s="411"/>
      <c r="BJ64" s="411"/>
      <c r="BK64" s="411"/>
      <c r="BL64" s="412"/>
      <c r="BM64" s="411"/>
      <c r="BN64" s="411"/>
      <c r="BO64" s="411"/>
      <c r="BP64" s="411"/>
      <c r="BQ64" s="411"/>
      <c r="BR64" s="411"/>
      <c r="BS64" s="411"/>
      <c r="BT64" s="411"/>
      <c r="BU64" s="413"/>
      <c r="BV64" s="182">
        <f t="shared" si="6"/>
        <v>0</v>
      </c>
    </row>
    <row r="65" spans="1:74" s="183" customFormat="1" ht="15" customHeight="1" x14ac:dyDescent="0.25">
      <c r="A65" s="417"/>
      <c r="B65" s="226" t="s">
        <v>205</v>
      </c>
      <c r="C65" s="418">
        <v>19</v>
      </c>
      <c r="D65" s="418">
        <v>2</v>
      </c>
      <c r="E65" s="418"/>
      <c r="F65" s="419">
        <v>1</v>
      </c>
      <c r="G65" s="420">
        <f t="shared" ref="G65:U65" si="41">SUM(G39:G64)</f>
        <v>126</v>
      </c>
      <c r="H65" s="421">
        <f t="shared" si="41"/>
        <v>3780</v>
      </c>
      <c r="I65" s="422">
        <f t="shared" si="41"/>
        <v>1264</v>
      </c>
      <c r="J65" s="422">
        <f t="shared" si="41"/>
        <v>672</v>
      </c>
      <c r="K65" s="422">
        <f t="shared" si="41"/>
        <v>0</v>
      </c>
      <c r="L65" s="422">
        <f t="shared" si="41"/>
        <v>592</v>
      </c>
      <c r="M65" s="420">
        <f t="shared" si="41"/>
        <v>1736</v>
      </c>
      <c r="N65" s="423">
        <f t="shared" si="41"/>
        <v>6.5</v>
      </c>
      <c r="O65" s="423">
        <f t="shared" si="41"/>
        <v>4</v>
      </c>
      <c r="P65" s="423">
        <f t="shared" si="41"/>
        <v>12</v>
      </c>
      <c r="Q65" s="423">
        <f t="shared" si="41"/>
        <v>12</v>
      </c>
      <c r="R65" s="423">
        <f t="shared" si="41"/>
        <v>17</v>
      </c>
      <c r="S65" s="423">
        <f t="shared" si="41"/>
        <v>13</v>
      </c>
      <c r="T65" s="423">
        <f t="shared" si="41"/>
        <v>11</v>
      </c>
      <c r="U65" s="423">
        <f t="shared" si="41"/>
        <v>8</v>
      </c>
      <c r="V65" s="237"/>
      <c r="W65" s="237"/>
      <c r="X65" s="237"/>
      <c r="Y65" s="238">
        <f t="shared" ref="Y65:BU65" si="42">SUM(Y39:Y43)</f>
        <v>1</v>
      </c>
      <c r="Z65" s="238">
        <f t="shared" si="42"/>
        <v>1</v>
      </c>
      <c r="AA65" s="238">
        <f t="shared" si="42"/>
        <v>1</v>
      </c>
      <c r="AB65" s="238">
        <f t="shared" si="42"/>
        <v>0</v>
      </c>
      <c r="AC65" s="238">
        <f t="shared" si="42"/>
        <v>0</v>
      </c>
      <c r="AD65" s="238">
        <f t="shared" si="42"/>
        <v>1</v>
      </c>
      <c r="AE65" s="238">
        <f t="shared" si="42"/>
        <v>0</v>
      </c>
      <c r="AF65" s="238">
        <f t="shared" si="42"/>
        <v>0</v>
      </c>
      <c r="AG65" s="238">
        <f t="shared" si="42"/>
        <v>0</v>
      </c>
      <c r="AH65" s="238">
        <f t="shared" si="42"/>
        <v>0</v>
      </c>
      <c r="AI65" s="238">
        <f t="shared" si="42"/>
        <v>1</v>
      </c>
      <c r="AJ65" s="238">
        <f t="shared" si="42"/>
        <v>0</v>
      </c>
      <c r="AK65" s="238">
        <f t="shared" si="42"/>
        <v>0</v>
      </c>
      <c r="AL65" s="238">
        <f t="shared" si="42"/>
        <v>0</v>
      </c>
      <c r="AM65" s="238">
        <f t="shared" si="42"/>
        <v>0</v>
      </c>
      <c r="AN65" s="238">
        <f t="shared" si="42"/>
        <v>0</v>
      </c>
      <c r="AO65" s="238">
        <f t="shared" si="42"/>
        <v>0</v>
      </c>
      <c r="AP65" s="238">
        <f t="shared" si="42"/>
        <v>0</v>
      </c>
      <c r="AQ65" s="238">
        <f t="shared" si="42"/>
        <v>0</v>
      </c>
      <c r="AR65" s="238">
        <f t="shared" si="42"/>
        <v>0</v>
      </c>
      <c r="AS65" s="238">
        <f t="shared" si="42"/>
        <v>0</v>
      </c>
      <c r="AT65" s="238">
        <f t="shared" si="42"/>
        <v>0</v>
      </c>
      <c r="AU65" s="238">
        <f t="shared" si="42"/>
        <v>0</v>
      </c>
      <c r="AV65" s="238">
        <f t="shared" si="42"/>
        <v>0</v>
      </c>
      <c r="AW65" s="238">
        <f t="shared" si="42"/>
        <v>0</v>
      </c>
      <c r="AX65" s="238">
        <f t="shared" si="42"/>
        <v>0</v>
      </c>
      <c r="AY65" s="238">
        <f t="shared" si="42"/>
        <v>0</v>
      </c>
      <c r="AZ65" s="238">
        <f t="shared" si="42"/>
        <v>0</v>
      </c>
      <c r="BA65" s="238">
        <f t="shared" si="42"/>
        <v>0</v>
      </c>
      <c r="BB65" s="238">
        <f t="shared" si="42"/>
        <v>0</v>
      </c>
      <c r="BC65" s="238">
        <f t="shared" si="42"/>
        <v>0</v>
      </c>
      <c r="BD65" s="238">
        <f t="shared" si="42"/>
        <v>0</v>
      </c>
      <c r="BE65" s="238">
        <f t="shared" si="42"/>
        <v>0</v>
      </c>
      <c r="BF65" s="238">
        <f t="shared" si="42"/>
        <v>0</v>
      </c>
      <c r="BG65" s="238">
        <f t="shared" si="42"/>
        <v>0</v>
      </c>
      <c r="BH65" s="238">
        <f t="shared" si="42"/>
        <v>0</v>
      </c>
      <c r="BI65" s="238">
        <f t="shared" si="42"/>
        <v>0</v>
      </c>
      <c r="BJ65" s="238">
        <f t="shared" si="42"/>
        <v>0</v>
      </c>
      <c r="BK65" s="238">
        <f t="shared" si="42"/>
        <v>0</v>
      </c>
      <c r="BL65" s="238">
        <f t="shared" si="42"/>
        <v>0</v>
      </c>
      <c r="BM65" s="238">
        <f t="shared" si="42"/>
        <v>0</v>
      </c>
      <c r="BN65" s="238">
        <f t="shared" si="42"/>
        <v>0</v>
      </c>
      <c r="BO65" s="238">
        <f t="shared" si="42"/>
        <v>0</v>
      </c>
      <c r="BP65" s="238">
        <f t="shared" si="42"/>
        <v>0</v>
      </c>
      <c r="BQ65" s="238">
        <f t="shared" si="42"/>
        <v>0</v>
      </c>
      <c r="BR65" s="238">
        <f t="shared" si="42"/>
        <v>0</v>
      </c>
      <c r="BS65" s="238">
        <f t="shared" si="42"/>
        <v>0</v>
      </c>
      <c r="BT65" s="238">
        <f t="shared" si="42"/>
        <v>0</v>
      </c>
      <c r="BU65" s="239">
        <f t="shared" si="42"/>
        <v>0</v>
      </c>
      <c r="BV65" s="182"/>
    </row>
    <row r="66" spans="1:74" s="183" customFormat="1" ht="15" x14ac:dyDescent="0.25">
      <c r="A66" s="424" t="s">
        <v>206</v>
      </c>
      <c r="B66" s="425"/>
      <c r="C66" s="425"/>
      <c r="D66" s="425"/>
      <c r="E66" s="425"/>
      <c r="F66" s="425"/>
      <c r="G66" s="425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  <c r="T66" s="425"/>
      <c r="U66" s="425"/>
      <c r="V66" s="425"/>
      <c r="W66" s="425"/>
      <c r="X66" s="425"/>
      <c r="Y66" s="425"/>
      <c r="Z66" s="425"/>
      <c r="AA66" s="425"/>
      <c r="AB66" s="425"/>
      <c r="AC66" s="425"/>
      <c r="AD66" s="425"/>
      <c r="AE66" s="425"/>
      <c r="AF66" s="425"/>
      <c r="AG66" s="425"/>
      <c r="AH66" s="425"/>
      <c r="AI66" s="425"/>
      <c r="AJ66" s="425"/>
      <c r="AK66" s="425"/>
      <c r="AL66" s="425"/>
      <c r="AM66" s="425"/>
      <c r="AN66" s="425"/>
      <c r="AO66" s="425"/>
      <c r="AP66" s="425"/>
      <c r="AQ66" s="425"/>
      <c r="AR66" s="425"/>
      <c r="AS66" s="425"/>
      <c r="AT66" s="425"/>
      <c r="AU66" s="425"/>
      <c r="AV66" s="425"/>
      <c r="AW66" s="425"/>
      <c r="AX66" s="425"/>
      <c r="AY66" s="425"/>
      <c r="AZ66" s="425"/>
      <c r="BA66" s="425"/>
      <c r="BB66" s="425"/>
      <c r="BC66" s="425"/>
      <c r="BD66" s="425"/>
      <c r="BE66" s="425"/>
      <c r="BF66" s="425"/>
      <c r="BG66" s="425"/>
      <c r="BH66" s="425"/>
      <c r="BI66" s="425"/>
      <c r="BJ66" s="425"/>
      <c r="BK66" s="425"/>
      <c r="BL66" s="425"/>
      <c r="BM66" s="425"/>
      <c r="BN66" s="425"/>
      <c r="BO66" s="425"/>
      <c r="BP66" s="425"/>
      <c r="BQ66" s="425"/>
      <c r="BR66" s="425"/>
      <c r="BS66" s="425"/>
      <c r="BT66" s="425"/>
      <c r="BU66" s="426"/>
      <c r="BV66" s="182">
        <f t="shared" si="6"/>
        <v>0</v>
      </c>
    </row>
    <row r="67" spans="1:74" s="183" customFormat="1" ht="30" x14ac:dyDescent="0.25">
      <c r="A67" s="427" t="s">
        <v>207</v>
      </c>
      <c r="B67" s="428" t="s">
        <v>208</v>
      </c>
      <c r="C67" s="429"/>
      <c r="D67" s="429">
        <v>8</v>
      </c>
      <c r="E67" s="430"/>
      <c r="F67" s="431"/>
      <c r="G67" s="432">
        <v>3</v>
      </c>
      <c r="H67" s="433">
        <f>G67*30</f>
        <v>90</v>
      </c>
      <c r="I67" s="434">
        <f>SUM(J67:L67)</f>
        <v>32</v>
      </c>
      <c r="J67" s="435">
        <v>16</v>
      </c>
      <c r="K67" s="435"/>
      <c r="L67" s="436">
        <v>16</v>
      </c>
      <c r="M67" s="437">
        <f>H67-I67</f>
        <v>58</v>
      </c>
      <c r="N67" s="438"/>
      <c r="O67" s="430"/>
      <c r="P67" s="439"/>
      <c r="Q67" s="439"/>
      <c r="R67" s="429"/>
      <c r="S67" s="429"/>
      <c r="T67" s="439"/>
      <c r="U67" s="439">
        <v>2</v>
      </c>
      <c r="V67" s="237"/>
      <c r="W67" s="237"/>
      <c r="X67" s="237"/>
      <c r="Y67" s="312" t="str">
        <f>IF(ISERROR(SEARCH(Y$8,#REF!,1)),"-",IF(COUNTIF(#REF!,Y$8)=1,1,IF(ISERROR(SEARCH(CONCATENATE(Y$8,","),#REF!,1)),IF(ISERROR(SEARCH(CONCATENATE(",",Y$8),#REF!,1)),"-",1),1)))</f>
        <v>-</v>
      </c>
      <c r="Z67" s="312" t="str">
        <f>IF(ISERROR(SEARCH(Z$8,#REF!,1)),"-",IF(COUNTIF(#REF!,Z$8)=1,1,IF(ISERROR(SEARCH(CONCATENATE(Z$8,","),#REF!,1)),IF(ISERROR(SEARCH(CONCATENATE(",",Z$8),#REF!,1)),"-",1),1)))</f>
        <v>-</v>
      </c>
      <c r="AA67" s="312" t="str">
        <f>IF(ISERROR(SEARCH(AA$8,#REF!,1)),"-",IF(COUNTIF(#REF!,AA$8)=1,1,IF(ISERROR(SEARCH(CONCATENATE(AA$8,","),#REF!,1)),IF(ISERROR(SEARCH(CONCATENATE(",",AA$8),#REF!,1)),"-",1),1)))</f>
        <v>-</v>
      </c>
      <c r="AB67" s="312" t="str">
        <f>IF(ISERROR(SEARCH(AB$8,#REF!,1)),"-",IF(COUNTIF(#REF!,AB$8)=1,1,IF(ISERROR(SEARCH(CONCATENATE(AB$8,","),#REF!,1)),IF(ISERROR(SEARCH(CONCATENATE(",",AB$8),#REF!,1)),"-",1),1)))</f>
        <v>-</v>
      </c>
      <c r="AC67" s="312" t="str">
        <f>IF(ISERROR(SEARCH(AC$8,#REF!,1)),"-",IF(COUNTIF(#REF!,AC$8)=1,1,IF(ISERROR(SEARCH(CONCATENATE(AC$8,","),#REF!,1)),IF(ISERROR(SEARCH(CONCATENATE(",",AC$8),#REF!,1)),"-",1),1)))</f>
        <v>-</v>
      </c>
      <c r="AD67" s="312" t="str">
        <f>IF(ISERROR(SEARCH(AD$8,#REF!,1)),"-",IF(COUNTIF(#REF!,AD$8)=1,1,IF(ISERROR(SEARCH(CONCATENATE(AD$8,","),#REF!,1)),IF(ISERROR(SEARCH(CONCATENATE(",",AD$8),#REF!,1)),"-",1),1)))</f>
        <v>-</v>
      </c>
      <c r="AE67" s="312" t="str">
        <f>IF(ISERROR(SEARCH(AE$8,#REF!,1)),"-",IF(COUNTIF(#REF!,AE$8)=1,1,IF(ISERROR(SEARCH(CONCATENATE(AE$8,","),#REF!,1)),IF(ISERROR(SEARCH(CONCATENATE(",",AE$8),#REF!,1)),"-",1),1)))</f>
        <v>-</v>
      </c>
      <c r="AF67" s="312" t="str">
        <f>IF(ISERROR(SEARCH(AF$8,#REF!,1)),"-",IF(COUNTIF(#REF!,AF$8)=1,1,IF(ISERROR(SEARCH(CONCATENATE(AF$8,","),#REF!,1)),IF(ISERROR(SEARCH(CONCATENATE(",",AF$8),#REF!,1)),"-",1),1)))</f>
        <v>-</v>
      </c>
      <c r="AG67" s="312" t="str">
        <f>IF(ISERROR(SEARCH(AG$8,#REF!,1)),"-",IF(COUNTIF(#REF!,AG$8)=1,1,IF(ISERROR(SEARCH(CONCATENATE(AG$8,","),#REF!,1)),IF(ISERROR(SEARCH(CONCATENATE(",",AG$8),#REF!,1)),"-",1),1)))</f>
        <v>-</v>
      </c>
      <c r="AH67" s="237"/>
      <c r="AI67" s="312" t="str">
        <f>IF(ISERROR(SEARCH(AI$8,#REF!,1)),"-",IF(COUNTIF(#REF!,AI$8)=1,1,IF(ISERROR(SEARCH(CONCATENATE(AI$8,","),#REF!,1)),IF(ISERROR(SEARCH(CONCATENATE(",",AI$8),#REF!,1)),"-",1),1)))</f>
        <v>-</v>
      </c>
      <c r="AJ67" s="312" t="str">
        <f>IF(ISERROR(SEARCH(AJ$8,#REF!,1)),"-",IF(COUNTIF(#REF!,AJ$8)=1,1,IF(ISERROR(SEARCH(CONCATENATE(AJ$8,","),#REF!,1)),IF(ISERROR(SEARCH(CONCATENATE(",",AJ$8),#REF!,1)),"-",1),1)))</f>
        <v>-</v>
      </c>
      <c r="AK67" s="312" t="str">
        <f>IF(ISERROR(SEARCH(AK$8,#REF!,1)),"-",IF(COUNTIF(#REF!,AK$8)=1,1,IF(ISERROR(SEARCH(CONCATENATE(AK$8,","),#REF!,1)),IF(ISERROR(SEARCH(CONCATENATE(",",AK$8),#REF!,1)),"-",1),1)))</f>
        <v>-</v>
      </c>
      <c r="AL67" s="312" t="str">
        <f>IF(ISERROR(SEARCH(AL$8,#REF!,1)),"-",IF(COUNTIF(#REF!,AL$8)=1,1,IF(ISERROR(SEARCH(CONCATENATE(AL$8,","),#REF!,1)),IF(ISERROR(SEARCH(CONCATENATE(",",AL$8),#REF!,1)),"-",1),1)))</f>
        <v>-</v>
      </c>
      <c r="AM67" s="312" t="str">
        <f>IF(ISERROR(SEARCH(AM$8,#REF!,1)),"-",IF(COUNTIF(#REF!,AM$8)=1,1,IF(ISERROR(SEARCH(CONCATENATE(AM$8,","),#REF!,1)),IF(ISERROR(SEARCH(CONCATENATE(",",AM$8),#REF!,1)),"-",1),1)))</f>
        <v>-</v>
      </c>
      <c r="AN67" s="312" t="str">
        <f>IF(ISERROR(SEARCH(AN$8,#REF!,1)),"-",IF(COUNTIF(#REF!,AN$8)=1,1,IF(ISERROR(SEARCH(CONCATENATE(AN$8,","),#REF!,1)),IF(ISERROR(SEARCH(CONCATENATE(",",AN$8),#REF!,1)),"-",1),1)))</f>
        <v>-</v>
      </c>
      <c r="AO67" s="312" t="str">
        <f>IF(ISERROR(SEARCH(AO$8,#REF!,1)),"-",IF(COUNTIF(#REF!,AO$8)=1,1,IF(ISERROR(SEARCH(CONCATENATE(AO$8,","),#REF!,1)),IF(ISERROR(SEARCH(CONCATENATE(",",AO$8),#REF!,1)),"-",1),1)))</f>
        <v>-</v>
      </c>
      <c r="AP67" s="312" t="str">
        <f>IF(ISERROR(SEARCH(AP$8,#REF!,1)),"-",IF(COUNTIF(#REF!,AP$8)=1,1,IF(ISERROR(SEARCH(CONCATENATE(AP$8,","),#REF!,1)),IF(ISERROR(SEARCH(CONCATENATE(",",AP$8),#REF!,1)),"-",1),1)))</f>
        <v>-</v>
      </c>
      <c r="AQ67" s="312" t="str">
        <f>IF(ISERROR(SEARCH(AQ$8,#REF!,1)),"-",IF(COUNTIF(#REF!,AQ$8)=1,1,IF(ISERROR(SEARCH(CONCATENATE(AQ$8,","),#REF!,1)),IF(ISERROR(SEARCH(CONCATENATE(",",AQ$8),#REF!,1)),"-",1),1)))</f>
        <v>-</v>
      </c>
      <c r="AR67" s="237"/>
      <c r="AS67" s="312" t="str">
        <f>IF(ISERROR(SEARCH(AS$8,#REF!,1)),"-",IF(COUNTIF(#REF!,AS$8)=1,1,IF(ISERROR(SEARCH(CONCATENATE(AS$8,","),#REF!,1)),IF(ISERROR(SEARCH(CONCATENATE(",",AS$8),#REF!,1)),"-",1),1)))</f>
        <v>-</v>
      </c>
      <c r="AT67" s="312" t="str">
        <f>IF(ISERROR(SEARCH(AT$8,#REF!,1)),"-",IF(COUNTIF(#REF!,AT$8)=1,1,IF(ISERROR(SEARCH(CONCATENATE(AT$8,","),#REF!,1)),IF(ISERROR(SEARCH(CONCATENATE(",",AT$8),#REF!,1)),"-",1),1)))</f>
        <v>-</v>
      </c>
      <c r="AU67" s="312" t="str">
        <f>IF(ISERROR(SEARCH(AU$8,#REF!,1)),"-",IF(COUNTIF(#REF!,AU$8)=1,1,IF(ISERROR(SEARCH(CONCATENATE(AU$8,","),#REF!,1)),IF(ISERROR(SEARCH(CONCATENATE(",",AU$8),#REF!,1)),"-",1),1)))</f>
        <v>-</v>
      </c>
      <c r="AV67" s="312" t="str">
        <f>IF(ISERROR(SEARCH(AV$8,#REF!,1)),"-",IF(COUNTIF(#REF!,AV$8)=1,1,IF(ISERROR(SEARCH(CONCATENATE(AV$8,","),#REF!,1)),IF(ISERROR(SEARCH(CONCATENATE(",",AV$8),#REF!,1)),"-",1),1)))</f>
        <v>-</v>
      </c>
      <c r="AW67" s="312" t="str">
        <f>IF(ISERROR(SEARCH(AW$8,#REF!,1)),"-",IF(COUNTIF(#REF!,AW$8)=1,1,IF(ISERROR(SEARCH(CONCATENATE(AW$8,","),#REF!,1)),IF(ISERROR(SEARCH(CONCATENATE(",",AW$8),#REF!,1)),"-",1),1)))</f>
        <v>-</v>
      </c>
      <c r="AX67" s="312" t="str">
        <f>IF(ISERROR(SEARCH(AX$8,#REF!,1)),"-",IF(COUNTIF(#REF!,AX$8)=1,1,IF(ISERROR(SEARCH(CONCATENATE(AX$8,","),#REF!,1)),IF(ISERROR(SEARCH(CONCATENATE(",",AX$8),#REF!,1)),"-",1),1)))</f>
        <v>-</v>
      </c>
      <c r="AY67" s="312" t="str">
        <f>IF(ISERROR(SEARCH(AY$8,#REF!,1)),"-",IF(COUNTIF(#REF!,AY$8)=1,1,IF(ISERROR(SEARCH(CONCATENATE(AY$8,","),#REF!,1)),IF(ISERROR(SEARCH(CONCATENATE(",",AY$8),#REF!,1)),"-",1),1)))</f>
        <v>-</v>
      </c>
      <c r="AZ67" s="312" t="str">
        <f>IF(ISERROR(SEARCH(AZ$8,#REF!,1)),"-",IF(COUNTIF(#REF!,AZ$8)=1,1,IF(ISERROR(SEARCH(CONCATENATE(AZ$8,","),#REF!,1)),IF(ISERROR(SEARCH(CONCATENATE(",",AZ$8),#REF!,1)),"-",1),1)))</f>
        <v>-</v>
      </c>
      <c r="BA67" s="312" t="str">
        <f>IF(ISERROR(SEARCH(BA$8,#REF!,1)),"-",IF(COUNTIF(#REF!,BA$8)=1,1,IF(ISERROR(SEARCH(CONCATENATE(BA$8,","),#REF!,1)),IF(ISERROR(SEARCH(CONCATENATE(",",BA$8),#REF!,1)),"-",1),1)))</f>
        <v>-</v>
      </c>
      <c r="BB67" s="237"/>
      <c r="BC67" s="312" t="str">
        <f>IF(ISERROR(SEARCH(BC$8,#REF!,1)),"-",IF(COUNTIF(#REF!,BC$8)=1,1,IF(ISERROR(SEARCH(CONCATENATE(BC$8,","),#REF!,1)),IF(ISERROR(SEARCH(CONCATENATE(",",BC$8),#REF!,1)),"-",1),1)))</f>
        <v>-</v>
      </c>
      <c r="BD67" s="312" t="str">
        <f>IF(ISERROR(SEARCH(BD$8,#REF!,1)),"-",IF(COUNTIF(#REF!,BD$8)=1,1,IF(ISERROR(SEARCH(CONCATENATE(BD$8,","),#REF!,1)),IF(ISERROR(SEARCH(CONCATENATE(",",BD$8),#REF!,1)),"-",1),1)))</f>
        <v>-</v>
      </c>
      <c r="BE67" s="312" t="str">
        <f>IF(ISERROR(SEARCH(BE$8,#REF!,1)),"-",IF(COUNTIF(#REF!,BE$8)=1,1,IF(ISERROR(SEARCH(CONCATENATE(BE$8,","),#REF!,1)),IF(ISERROR(SEARCH(CONCATENATE(",",BE$8),#REF!,1)),"-",1),1)))</f>
        <v>-</v>
      </c>
      <c r="BF67" s="312" t="str">
        <f>IF(ISERROR(SEARCH(BF$8,#REF!,1)),"-",IF(COUNTIF(#REF!,BF$8)=1,1,IF(ISERROR(SEARCH(CONCATENATE(BF$8,","),#REF!,1)),IF(ISERROR(SEARCH(CONCATENATE(",",BF$8),#REF!,1)),"-",1),1)))</f>
        <v>-</v>
      </c>
      <c r="BG67" s="312" t="str">
        <f>IF(ISERROR(SEARCH(BG$8,#REF!,1)),"-",IF(COUNTIF(#REF!,BG$8)=1,1,IF(ISERROR(SEARCH(CONCATENATE(BG$8,","),#REF!,1)),IF(ISERROR(SEARCH(CONCATENATE(",",BG$8),#REF!,1)),"-",1),1)))</f>
        <v>-</v>
      </c>
      <c r="BH67" s="312" t="str">
        <f>IF(ISERROR(SEARCH(BH$8,#REF!,1)),"-",IF(COUNTIF(#REF!,BH$8)=1,1,IF(ISERROR(SEARCH(CONCATENATE(BH$8,","),#REF!,1)),IF(ISERROR(SEARCH(CONCATENATE(",",BH$8),#REF!,1)),"-",1),1)))</f>
        <v>-</v>
      </c>
      <c r="BI67" s="312" t="str">
        <f>IF(ISERROR(SEARCH(BI$8,#REF!,1)),"-",IF(COUNTIF(#REF!,BI$8)=1,1,IF(ISERROR(SEARCH(CONCATENATE(BI$8,","),#REF!,1)),IF(ISERROR(SEARCH(CONCATENATE(",",BI$8),#REF!,1)),"-",1),1)))</f>
        <v>-</v>
      </c>
      <c r="BJ67" s="312" t="str">
        <f>IF(ISERROR(SEARCH(BJ$8,#REF!,1)),"-",IF(COUNTIF(#REF!,BJ$8)=1,1,IF(ISERROR(SEARCH(CONCATENATE(BJ$8,","),#REF!,1)),IF(ISERROR(SEARCH(CONCATENATE(",",BJ$8),#REF!,1)),"-",1),1)))</f>
        <v>-</v>
      </c>
      <c r="BK67" s="312" t="str">
        <f>IF(ISERROR(SEARCH(BK$8,#REF!,1)),"-",IF(COUNTIF(#REF!,BK$8)=1,1,IF(ISERROR(SEARCH(CONCATENATE(BK$8,","),#REF!,1)),IF(ISERROR(SEARCH(CONCATENATE(",",BK$8),#REF!,1)),"-",1),1)))</f>
        <v>-</v>
      </c>
      <c r="BL67" s="237"/>
      <c r="BM67" s="312"/>
      <c r="BN67" s="312"/>
      <c r="BO67" s="312"/>
      <c r="BP67" s="312"/>
      <c r="BQ67" s="312"/>
      <c r="BR67" s="312"/>
      <c r="BS67" s="312"/>
      <c r="BT67" s="312"/>
      <c r="BU67" s="313"/>
      <c r="BV67" s="182">
        <f t="shared" si="6"/>
        <v>30</v>
      </c>
    </row>
    <row r="68" spans="1:74" s="327" customFormat="1" ht="12.75" customHeight="1" x14ac:dyDescent="0.25">
      <c r="A68" s="427" t="s">
        <v>209</v>
      </c>
      <c r="B68" s="440" t="s">
        <v>210</v>
      </c>
      <c r="C68" s="429"/>
      <c r="D68" s="441">
        <v>3</v>
      </c>
      <c r="E68" s="430"/>
      <c r="F68" s="431"/>
      <c r="G68" s="432">
        <v>4</v>
      </c>
      <c r="H68" s="433">
        <f>G68*30</f>
        <v>120</v>
      </c>
      <c r="I68" s="434">
        <f>SUM(J68:L68)</f>
        <v>46</v>
      </c>
      <c r="J68" s="435">
        <v>30</v>
      </c>
      <c r="K68" s="435"/>
      <c r="L68" s="436">
        <v>16</v>
      </c>
      <c r="M68" s="437">
        <f>H68-I68</f>
        <v>74</v>
      </c>
      <c r="N68" s="438"/>
      <c r="O68" s="430"/>
      <c r="P68" s="439">
        <v>3</v>
      </c>
      <c r="Q68" s="439"/>
      <c r="R68" s="429"/>
      <c r="S68" s="429"/>
      <c r="T68" s="439"/>
      <c r="U68" s="439"/>
      <c r="V68" s="237"/>
      <c r="W68" s="237"/>
      <c r="X68" s="237"/>
      <c r="Y68" s="312" t="str">
        <f>IF(ISERROR(SEARCH(Y$8,#REF!,1)),"-",IF(COUNTIF(#REF!,Y$8)=1,1,IF(ISERROR(SEARCH(CONCATENATE(Y$8,","),#REF!,1)),IF(ISERROR(SEARCH(CONCATENATE(",",Y$8),#REF!,1)),"-",1),1)))</f>
        <v>-</v>
      </c>
      <c r="Z68" s="312" t="str">
        <f>IF(ISERROR(SEARCH(Z$8,#REF!,1)),"-",IF(COUNTIF(#REF!,Z$8)=1,1,IF(ISERROR(SEARCH(CONCATENATE(Z$8,","),#REF!,1)),IF(ISERROR(SEARCH(CONCATENATE(",",Z$8),#REF!,1)),"-",1),1)))</f>
        <v>-</v>
      </c>
      <c r="AA68" s="312" t="str">
        <f>IF(ISERROR(SEARCH(AA$8,#REF!,1)),"-",IF(COUNTIF(#REF!,AA$8)=1,1,IF(ISERROR(SEARCH(CONCATENATE(AA$8,","),#REF!,1)),IF(ISERROR(SEARCH(CONCATENATE(",",AA$8),#REF!,1)),"-",1),1)))</f>
        <v>-</v>
      </c>
      <c r="AB68" s="312" t="str">
        <f>IF(ISERROR(SEARCH(AB$8,#REF!,1)),"-",IF(COUNTIF(#REF!,AB$8)=1,1,IF(ISERROR(SEARCH(CONCATENATE(AB$8,","),#REF!,1)),IF(ISERROR(SEARCH(CONCATENATE(",",AB$8),#REF!,1)),"-",1),1)))</f>
        <v>-</v>
      </c>
      <c r="AC68" s="312" t="str">
        <f>IF(ISERROR(SEARCH(AC$8,#REF!,1)),"-",IF(COUNTIF(#REF!,AC$8)=1,1,IF(ISERROR(SEARCH(CONCATENATE(AC$8,","),#REF!,1)),IF(ISERROR(SEARCH(CONCATENATE(",",AC$8),#REF!,1)),"-",1),1)))</f>
        <v>-</v>
      </c>
      <c r="AD68" s="312" t="str">
        <f>IF(ISERROR(SEARCH(AD$8,#REF!,1)),"-",IF(COUNTIF(#REF!,AD$8)=1,1,IF(ISERROR(SEARCH(CONCATENATE(AD$8,","),#REF!,1)),IF(ISERROR(SEARCH(CONCATENATE(",",AD$8),#REF!,1)),"-",1),1)))</f>
        <v>-</v>
      </c>
      <c r="AE68" s="312" t="str">
        <f>IF(ISERROR(SEARCH(AE$8,#REF!,1)),"-",IF(COUNTIF(#REF!,AE$8)=1,1,IF(ISERROR(SEARCH(CONCATENATE(AE$8,","),#REF!,1)),IF(ISERROR(SEARCH(CONCATENATE(",",AE$8),#REF!,1)),"-",1),1)))</f>
        <v>-</v>
      </c>
      <c r="AF68" s="312" t="str">
        <f>IF(ISERROR(SEARCH(AF$8,#REF!,1)),"-",IF(COUNTIF(#REF!,AF$8)=1,1,IF(ISERROR(SEARCH(CONCATENATE(AF$8,","),#REF!,1)),IF(ISERROR(SEARCH(CONCATENATE(",",AF$8),#REF!,1)),"-",1),1)))</f>
        <v>-</v>
      </c>
      <c r="AG68" s="312" t="str">
        <f>IF(ISERROR(SEARCH(AG$8,#REF!,1)),"-",IF(COUNTIF(#REF!,AG$8)=1,1,IF(ISERROR(SEARCH(CONCATENATE(AG$8,","),#REF!,1)),IF(ISERROR(SEARCH(CONCATENATE(",",AG$8),#REF!,1)),"-",1),1)))</f>
        <v>-</v>
      </c>
      <c r="AH68" s="237"/>
      <c r="AI68" s="312" t="str">
        <f>IF(ISERROR(SEARCH(AI$8,#REF!,1)),"-",IF(COUNTIF(#REF!,AI$8)=1,1,IF(ISERROR(SEARCH(CONCATENATE(AI$8,","),#REF!,1)),IF(ISERROR(SEARCH(CONCATENATE(",",AI$8),#REF!,1)),"-",1),1)))</f>
        <v>-</v>
      </c>
      <c r="AJ68" s="312" t="str">
        <f>IF(ISERROR(SEARCH(AJ$8,#REF!,1)),"-",IF(COUNTIF(#REF!,AJ$8)=1,1,IF(ISERROR(SEARCH(CONCATENATE(AJ$8,","),#REF!,1)),IF(ISERROR(SEARCH(CONCATENATE(",",AJ$8),#REF!,1)),"-",1),1)))</f>
        <v>-</v>
      </c>
      <c r="AK68" s="312" t="str">
        <f>IF(ISERROR(SEARCH(AK$8,#REF!,1)),"-",IF(COUNTIF(#REF!,AK$8)=1,1,IF(ISERROR(SEARCH(CONCATENATE(AK$8,","),#REF!,1)),IF(ISERROR(SEARCH(CONCATENATE(",",AK$8),#REF!,1)),"-",1),1)))</f>
        <v>-</v>
      </c>
      <c r="AL68" s="312" t="str">
        <f>IF(ISERROR(SEARCH(AL$8,#REF!,1)),"-",IF(COUNTIF(#REF!,AL$8)=1,1,IF(ISERROR(SEARCH(CONCATENATE(AL$8,","),#REF!,1)),IF(ISERROR(SEARCH(CONCATENATE(",",AL$8),#REF!,1)),"-",1),1)))</f>
        <v>-</v>
      </c>
      <c r="AM68" s="312" t="str">
        <f>IF(ISERROR(SEARCH(AM$8,#REF!,1)),"-",IF(COUNTIF(#REF!,AM$8)=1,1,IF(ISERROR(SEARCH(CONCATENATE(AM$8,","),#REF!,1)),IF(ISERROR(SEARCH(CONCATENATE(",",AM$8),#REF!,1)),"-",1),1)))</f>
        <v>-</v>
      </c>
      <c r="AN68" s="312" t="str">
        <f>IF(ISERROR(SEARCH(AN$8,#REF!,1)),"-",IF(COUNTIF(#REF!,AN$8)=1,1,IF(ISERROR(SEARCH(CONCATENATE(AN$8,","),#REF!,1)),IF(ISERROR(SEARCH(CONCATENATE(",",AN$8),#REF!,1)),"-",1),1)))</f>
        <v>-</v>
      </c>
      <c r="AO68" s="312" t="str">
        <f>IF(ISERROR(SEARCH(AO$8,#REF!,1)),"-",IF(COUNTIF(#REF!,AO$8)=1,1,IF(ISERROR(SEARCH(CONCATENATE(AO$8,","),#REF!,1)),IF(ISERROR(SEARCH(CONCATENATE(",",AO$8),#REF!,1)),"-",1),1)))</f>
        <v>-</v>
      </c>
      <c r="AP68" s="312" t="str">
        <f>IF(ISERROR(SEARCH(AP$8,#REF!,1)),"-",IF(COUNTIF(#REF!,AP$8)=1,1,IF(ISERROR(SEARCH(CONCATENATE(AP$8,","),#REF!,1)),IF(ISERROR(SEARCH(CONCATENATE(",",AP$8),#REF!,1)),"-",1),1)))</f>
        <v>-</v>
      </c>
      <c r="AQ68" s="312" t="str">
        <f>IF(ISERROR(SEARCH(AQ$8,#REF!,1)),"-",IF(COUNTIF(#REF!,AQ$8)=1,1,IF(ISERROR(SEARCH(CONCATENATE(AQ$8,","),#REF!,1)),IF(ISERROR(SEARCH(CONCATENATE(",",AQ$8),#REF!,1)),"-",1),1)))</f>
        <v>-</v>
      </c>
      <c r="AR68" s="237"/>
      <c r="AS68" s="312" t="str">
        <f>IF(ISERROR(SEARCH(AS$8,#REF!,1)),"-",IF(COUNTIF(#REF!,AS$8)=1,1,IF(ISERROR(SEARCH(CONCATENATE(AS$8,","),#REF!,1)),IF(ISERROR(SEARCH(CONCATENATE(",",AS$8),#REF!,1)),"-",1),1)))</f>
        <v>-</v>
      </c>
      <c r="AT68" s="312" t="str">
        <f>IF(ISERROR(SEARCH(AT$8,#REF!,1)),"-",IF(COUNTIF(#REF!,AT$8)=1,1,IF(ISERROR(SEARCH(CONCATENATE(AT$8,","),#REF!,1)),IF(ISERROR(SEARCH(CONCATENATE(",",AT$8),#REF!,1)),"-",1),1)))</f>
        <v>-</v>
      </c>
      <c r="AU68" s="312" t="str">
        <f>IF(ISERROR(SEARCH(AU$8,#REF!,1)),"-",IF(COUNTIF(#REF!,AU$8)=1,1,IF(ISERROR(SEARCH(CONCATENATE(AU$8,","),#REF!,1)),IF(ISERROR(SEARCH(CONCATENATE(",",AU$8),#REF!,1)),"-",1),1)))</f>
        <v>-</v>
      </c>
      <c r="AV68" s="312" t="str">
        <f>IF(ISERROR(SEARCH(AV$8,#REF!,1)),"-",IF(COUNTIF(#REF!,AV$8)=1,1,IF(ISERROR(SEARCH(CONCATENATE(AV$8,","),#REF!,1)),IF(ISERROR(SEARCH(CONCATENATE(",",AV$8),#REF!,1)),"-",1),1)))</f>
        <v>-</v>
      </c>
      <c r="AW68" s="312" t="str">
        <f>IF(ISERROR(SEARCH(AW$8,#REF!,1)),"-",IF(COUNTIF(#REF!,AW$8)=1,1,IF(ISERROR(SEARCH(CONCATENATE(AW$8,","),#REF!,1)),IF(ISERROR(SEARCH(CONCATENATE(",",AW$8),#REF!,1)),"-",1),1)))</f>
        <v>-</v>
      </c>
      <c r="AX68" s="312" t="str">
        <f>IF(ISERROR(SEARCH(AX$8,#REF!,1)),"-",IF(COUNTIF(#REF!,AX$8)=1,1,IF(ISERROR(SEARCH(CONCATENATE(AX$8,","),#REF!,1)),IF(ISERROR(SEARCH(CONCATENATE(",",AX$8),#REF!,1)),"-",1),1)))</f>
        <v>-</v>
      </c>
      <c r="AY68" s="312" t="str">
        <f>IF(ISERROR(SEARCH(AY$8,#REF!,1)),"-",IF(COUNTIF(#REF!,AY$8)=1,1,IF(ISERROR(SEARCH(CONCATENATE(AY$8,","),#REF!,1)),IF(ISERROR(SEARCH(CONCATENATE(",",AY$8),#REF!,1)),"-",1),1)))</f>
        <v>-</v>
      </c>
      <c r="AZ68" s="312" t="str">
        <f>IF(ISERROR(SEARCH(AZ$8,#REF!,1)),"-",IF(COUNTIF(#REF!,AZ$8)=1,1,IF(ISERROR(SEARCH(CONCATENATE(AZ$8,","),#REF!,1)),IF(ISERROR(SEARCH(CONCATENATE(",",AZ$8),#REF!,1)),"-",1),1)))</f>
        <v>-</v>
      </c>
      <c r="BA68" s="312" t="str">
        <f>IF(ISERROR(SEARCH(BA$8,#REF!,1)),"-",IF(COUNTIF(#REF!,BA$8)=1,1,IF(ISERROR(SEARCH(CONCATENATE(BA$8,","),#REF!,1)),IF(ISERROR(SEARCH(CONCATENATE(",",BA$8),#REF!,1)),"-",1),1)))</f>
        <v>-</v>
      </c>
      <c r="BB68" s="237"/>
      <c r="BC68" s="312" t="str">
        <f>IF(ISERROR(SEARCH(BC$8,#REF!,1)),"-",IF(COUNTIF(#REF!,BC$8)=1,1,IF(ISERROR(SEARCH(CONCATENATE(BC$8,","),#REF!,1)),IF(ISERROR(SEARCH(CONCATENATE(",",BC$8),#REF!,1)),"-",1),1)))</f>
        <v>-</v>
      </c>
      <c r="BD68" s="312" t="str">
        <f>IF(ISERROR(SEARCH(BD$8,#REF!,1)),"-",IF(COUNTIF(#REF!,BD$8)=1,1,IF(ISERROR(SEARCH(CONCATENATE(BD$8,","),#REF!,1)),IF(ISERROR(SEARCH(CONCATENATE(",",BD$8),#REF!,1)),"-",1),1)))</f>
        <v>-</v>
      </c>
      <c r="BE68" s="312" t="str">
        <f>IF(ISERROR(SEARCH(BE$8,#REF!,1)),"-",IF(COUNTIF(#REF!,BE$8)=1,1,IF(ISERROR(SEARCH(CONCATENATE(BE$8,","),#REF!,1)),IF(ISERROR(SEARCH(CONCATENATE(",",BE$8),#REF!,1)),"-",1),1)))</f>
        <v>-</v>
      </c>
      <c r="BF68" s="312" t="str">
        <f>IF(ISERROR(SEARCH(BF$8,#REF!,1)),"-",IF(COUNTIF(#REF!,BF$8)=1,1,IF(ISERROR(SEARCH(CONCATENATE(BF$8,","),#REF!,1)),IF(ISERROR(SEARCH(CONCATENATE(",",BF$8),#REF!,1)),"-",1),1)))</f>
        <v>-</v>
      </c>
      <c r="BG68" s="312" t="str">
        <f>IF(ISERROR(SEARCH(BG$8,#REF!,1)),"-",IF(COUNTIF(#REF!,BG$8)=1,1,IF(ISERROR(SEARCH(CONCATENATE(BG$8,","),#REF!,1)),IF(ISERROR(SEARCH(CONCATENATE(",",BG$8),#REF!,1)),"-",1),1)))</f>
        <v>-</v>
      </c>
      <c r="BH68" s="312" t="str">
        <f>IF(ISERROR(SEARCH(BH$8,#REF!,1)),"-",IF(COUNTIF(#REF!,BH$8)=1,1,IF(ISERROR(SEARCH(CONCATENATE(BH$8,","),#REF!,1)),IF(ISERROR(SEARCH(CONCATENATE(",",BH$8),#REF!,1)),"-",1),1)))</f>
        <v>-</v>
      </c>
      <c r="BI68" s="312" t="str">
        <f>IF(ISERROR(SEARCH(BI$8,#REF!,1)),"-",IF(COUNTIF(#REF!,BI$8)=1,1,IF(ISERROR(SEARCH(CONCATENATE(BI$8,","),#REF!,1)),IF(ISERROR(SEARCH(CONCATENATE(",",BI$8),#REF!,1)),"-",1),1)))</f>
        <v>-</v>
      </c>
      <c r="BJ68" s="312" t="str">
        <f>IF(ISERROR(SEARCH(BJ$8,#REF!,1)),"-",IF(COUNTIF(#REF!,BJ$8)=1,1,IF(ISERROR(SEARCH(CONCATENATE(BJ$8,","),#REF!,1)),IF(ISERROR(SEARCH(CONCATENATE(",",BJ$8),#REF!,1)),"-",1),1)))</f>
        <v>-</v>
      </c>
      <c r="BK68" s="312" t="str">
        <f>IF(ISERROR(SEARCH(BK$8,#REF!,1)),"-",IF(COUNTIF(#REF!,BK$8)=1,1,IF(ISERROR(SEARCH(CONCATENATE(BK$8,","),#REF!,1)),IF(ISERROR(SEARCH(CONCATENATE(",",BK$8),#REF!,1)),"-",1),1)))</f>
        <v>-</v>
      </c>
      <c r="BL68" s="237"/>
      <c r="BM68" s="312"/>
      <c r="BN68" s="312"/>
      <c r="BO68" s="312"/>
      <c r="BP68" s="312"/>
      <c r="BQ68" s="312"/>
      <c r="BR68" s="312"/>
      <c r="BS68" s="312"/>
      <c r="BT68" s="312"/>
      <c r="BU68" s="313"/>
      <c r="BV68" s="182">
        <f t="shared" si="6"/>
        <v>45</v>
      </c>
    </row>
    <row r="69" spans="1:74" s="360" customFormat="1" ht="12.75" customHeight="1" x14ac:dyDescent="0.25">
      <c r="A69" s="427" t="s">
        <v>211</v>
      </c>
      <c r="B69" s="428" t="s">
        <v>212</v>
      </c>
      <c r="C69" s="429"/>
      <c r="D69" s="429">
        <v>3</v>
      </c>
      <c r="E69" s="430"/>
      <c r="F69" s="431"/>
      <c r="G69" s="432">
        <v>5</v>
      </c>
      <c r="H69" s="433">
        <f t="shared" ref="H69:H78" si="43">G69*30</f>
        <v>150</v>
      </c>
      <c r="I69" s="434">
        <f t="shared" ref="I69:I78" si="44">SUM(J69:L69)</f>
        <v>76</v>
      </c>
      <c r="J69" s="435">
        <v>30</v>
      </c>
      <c r="K69" s="435"/>
      <c r="L69" s="436">
        <v>46</v>
      </c>
      <c r="M69" s="437">
        <f t="shared" ref="M69:M78" si="45">H69-I69</f>
        <v>74</v>
      </c>
      <c r="N69" s="442"/>
      <c r="O69" s="429"/>
      <c r="P69" s="439">
        <v>5</v>
      </c>
      <c r="Q69" s="439"/>
      <c r="R69" s="429"/>
      <c r="S69" s="429"/>
      <c r="T69" s="439"/>
      <c r="U69" s="439"/>
      <c r="V69" s="443"/>
      <c r="W69" s="443"/>
      <c r="X69" s="443"/>
      <c r="Y69" s="444" t="str">
        <f>IF(ISERROR(SEARCH(Y$8,#REF!,1)),"-",IF(COUNTIF(#REF!,Y$8)=1,1,IF(ISERROR(SEARCH(CONCATENATE(Y$8,","),#REF!,1)),IF(ISERROR(SEARCH(CONCATENATE(",",Y$8),#REF!,1)),"-",1),1)))</f>
        <v>-</v>
      </c>
      <c r="Z69" s="444" t="str">
        <f>IF(ISERROR(SEARCH(Z$8,#REF!,1)),"-",IF(COUNTIF(#REF!,Z$8)=1,1,IF(ISERROR(SEARCH(CONCATENATE(Z$8,","),#REF!,1)),IF(ISERROR(SEARCH(CONCATENATE(",",Z$8),#REF!,1)),"-",1),1)))</f>
        <v>-</v>
      </c>
      <c r="AA69" s="444" t="str">
        <f>IF(ISERROR(SEARCH(AA$8,#REF!,1)),"-",IF(COUNTIF(#REF!,AA$8)=1,1,IF(ISERROR(SEARCH(CONCATENATE(AA$8,","),#REF!,1)),IF(ISERROR(SEARCH(CONCATENATE(",",AA$8),#REF!,1)),"-",1),1)))</f>
        <v>-</v>
      </c>
      <c r="AB69" s="444" t="str">
        <f>IF(ISERROR(SEARCH(AB$8,#REF!,1)),"-",IF(COUNTIF(#REF!,AB$8)=1,1,IF(ISERROR(SEARCH(CONCATENATE(AB$8,","),#REF!,1)),IF(ISERROR(SEARCH(CONCATENATE(",",AB$8),#REF!,1)),"-",1),1)))</f>
        <v>-</v>
      </c>
      <c r="AC69" s="444" t="str">
        <f>IF(ISERROR(SEARCH(AC$8,#REF!,1)),"-",IF(COUNTIF(#REF!,AC$8)=1,1,IF(ISERROR(SEARCH(CONCATENATE(AC$8,","),#REF!,1)),IF(ISERROR(SEARCH(CONCATENATE(",",AC$8),#REF!,1)),"-",1),1)))</f>
        <v>-</v>
      </c>
      <c r="AD69" s="444" t="str">
        <f>IF(ISERROR(SEARCH(AD$8,#REF!,1)),"-",IF(COUNTIF(#REF!,AD$8)=1,1,IF(ISERROR(SEARCH(CONCATENATE(AD$8,","),#REF!,1)),IF(ISERROR(SEARCH(CONCATENATE(",",AD$8),#REF!,1)),"-",1),1)))</f>
        <v>-</v>
      </c>
      <c r="AE69" s="444" t="str">
        <f>IF(ISERROR(SEARCH(AE$8,#REF!,1)),"-",IF(COUNTIF(#REF!,AE$8)=1,1,IF(ISERROR(SEARCH(CONCATENATE(AE$8,","),#REF!,1)),IF(ISERROR(SEARCH(CONCATENATE(",",AE$8),#REF!,1)),"-",1),1)))</f>
        <v>-</v>
      </c>
      <c r="AF69" s="444" t="str">
        <f>IF(ISERROR(SEARCH(AF$8,#REF!,1)),"-",IF(COUNTIF(#REF!,AF$8)=1,1,IF(ISERROR(SEARCH(CONCATENATE(AF$8,","),#REF!,1)),IF(ISERROR(SEARCH(CONCATENATE(",",AF$8),#REF!,1)),"-",1),1)))</f>
        <v>-</v>
      </c>
      <c r="AG69" s="444" t="str">
        <f>IF(ISERROR(SEARCH(AG$8,#REF!,1)),"-",IF(COUNTIF(#REF!,AG$8)=1,1,IF(ISERROR(SEARCH(CONCATENATE(AG$8,","),#REF!,1)),IF(ISERROR(SEARCH(CONCATENATE(",",AG$8),#REF!,1)),"-",1),1)))</f>
        <v>-</v>
      </c>
      <c r="AH69" s="443"/>
      <c r="AI69" s="444" t="str">
        <f>IF(ISERROR(SEARCH(AI$8,#REF!,1)),"-",IF(COUNTIF(#REF!,AI$8)=1,1,IF(ISERROR(SEARCH(CONCATENATE(AI$8,","),#REF!,1)),IF(ISERROR(SEARCH(CONCATENATE(",",AI$8),#REF!,1)),"-",1),1)))</f>
        <v>-</v>
      </c>
      <c r="AJ69" s="444" t="str">
        <f>IF(ISERROR(SEARCH(AJ$8,#REF!,1)),"-",IF(COUNTIF(#REF!,AJ$8)=1,1,IF(ISERROR(SEARCH(CONCATENATE(AJ$8,","),#REF!,1)),IF(ISERROR(SEARCH(CONCATENATE(",",AJ$8),#REF!,1)),"-",1),1)))</f>
        <v>-</v>
      </c>
      <c r="AK69" s="444" t="str">
        <f>IF(ISERROR(SEARCH(AK$8,#REF!,1)),"-",IF(COUNTIF(#REF!,AK$8)=1,1,IF(ISERROR(SEARCH(CONCATENATE(AK$8,","),#REF!,1)),IF(ISERROR(SEARCH(CONCATENATE(",",AK$8),#REF!,1)),"-",1),1)))</f>
        <v>-</v>
      </c>
      <c r="AL69" s="444" t="str">
        <f>IF(ISERROR(SEARCH(AL$8,#REF!,1)),"-",IF(COUNTIF(#REF!,AL$8)=1,1,IF(ISERROR(SEARCH(CONCATENATE(AL$8,","),#REF!,1)),IF(ISERROR(SEARCH(CONCATENATE(",",AL$8),#REF!,1)),"-",1),1)))</f>
        <v>-</v>
      </c>
      <c r="AM69" s="444" t="str">
        <f>IF(ISERROR(SEARCH(AM$8,#REF!,1)),"-",IF(COUNTIF(#REF!,AM$8)=1,1,IF(ISERROR(SEARCH(CONCATENATE(AM$8,","),#REF!,1)),IF(ISERROR(SEARCH(CONCATENATE(",",AM$8),#REF!,1)),"-",1),1)))</f>
        <v>-</v>
      </c>
      <c r="AN69" s="444" t="str">
        <f>IF(ISERROR(SEARCH(AN$8,#REF!,1)),"-",IF(COUNTIF(#REF!,AN$8)=1,1,IF(ISERROR(SEARCH(CONCATENATE(AN$8,","),#REF!,1)),IF(ISERROR(SEARCH(CONCATENATE(",",AN$8),#REF!,1)),"-",1),1)))</f>
        <v>-</v>
      </c>
      <c r="AO69" s="444" t="str">
        <f>IF(ISERROR(SEARCH(AO$8,#REF!,1)),"-",IF(COUNTIF(#REF!,AO$8)=1,1,IF(ISERROR(SEARCH(CONCATENATE(AO$8,","),#REF!,1)),IF(ISERROR(SEARCH(CONCATENATE(",",AO$8),#REF!,1)),"-",1),1)))</f>
        <v>-</v>
      </c>
      <c r="AP69" s="444" t="str">
        <f>IF(ISERROR(SEARCH(AP$8,#REF!,1)),"-",IF(COUNTIF(#REF!,AP$8)=1,1,IF(ISERROR(SEARCH(CONCATENATE(AP$8,","),#REF!,1)),IF(ISERROR(SEARCH(CONCATENATE(",",AP$8),#REF!,1)),"-",1),1)))</f>
        <v>-</v>
      </c>
      <c r="AQ69" s="444" t="str">
        <f>IF(ISERROR(SEARCH(AQ$8,#REF!,1)),"-",IF(COUNTIF(#REF!,AQ$8)=1,1,IF(ISERROR(SEARCH(CONCATENATE(AQ$8,","),#REF!,1)),IF(ISERROR(SEARCH(CONCATENATE(",",AQ$8),#REF!,1)),"-",1),1)))</f>
        <v>-</v>
      </c>
      <c r="AR69" s="443"/>
      <c r="AS69" s="444" t="str">
        <f>IF(ISERROR(SEARCH(AS$8,#REF!,1)),"-",IF(COUNTIF(#REF!,AS$8)=1,1,IF(ISERROR(SEARCH(CONCATENATE(AS$8,","),#REF!,1)),IF(ISERROR(SEARCH(CONCATENATE(",",AS$8),#REF!,1)),"-",1),1)))</f>
        <v>-</v>
      </c>
      <c r="AT69" s="444" t="str">
        <f>IF(ISERROR(SEARCH(AT$8,#REF!,1)),"-",IF(COUNTIF(#REF!,AT$8)=1,1,IF(ISERROR(SEARCH(CONCATENATE(AT$8,","),#REF!,1)),IF(ISERROR(SEARCH(CONCATENATE(",",AT$8),#REF!,1)),"-",1),1)))</f>
        <v>-</v>
      </c>
      <c r="AU69" s="444" t="str">
        <f>IF(ISERROR(SEARCH(AU$8,#REF!,1)),"-",IF(COUNTIF(#REF!,AU$8)=1,1,IF(ISERROR(SEARCH(CONCATENATE(AU$8,","),#REF!,1)),IF(ISERROR(SEARCH(CONCATENATE(",",AU$8),#REF!,1)),"-",1),1)))</f>
        <v>-</v>
      </c>
      <c r="AV69" s="444" t="str">
        <f>IF(ISERROR(SEARCH(AV$8,#REF!,1)),"-",IF(COUNTIF(#REF!,AV$8)=1,1,IF(ISERROR(SEARCH(CONCATENATE(AV$8,","),#REF!,1)),IF(ISERROR(SEARCH(CONCATENATE(",",AV$8),#REF!,1)),"-",1),1)))</f>
        <v>-</v>
      </c>
      <c r="AW69" s="444" t="str">
        <f>IF(ISERROR(SEARCH(AW$8,#REF!,1)),"-",IF(COUNTIF(#REF!,AW$8)=1,1,IF(ISERROR(SEARCH(CONCATENATE(AW$8,","),#REF!,1)),IF(ISERROR(SEARCH(CONCATENATE(",",AW$8),#REF!,1)),"-",1),1)))</f>
        <v>-</v>
      </c>
      <c r="AX69" s="444" t="str">
        <f>IF(ISERROR(SEARCH(AX$8,#REF!,1)),"-",IF(COUNTIF(#REF!,AX$8)=1,1,IF(ISERROR(SEARCH(CONCATENATE(AX$8,","),#REF!,1)),IF(ISERROR(SEARCH(CONCATENATE(",",AX$8),#REF!,1)),"-",1),1)))</f>
        <v>-</v>
      </c>
      <c r="AY69" s="444" t="str">
        <f>IF(ISERROR(SEARCH(AY$8,#REF!,1)),"-",IF(COUNTIF(#REF!,AY$8)=1,1,IF(ISERROR(SEARCH(CONCATENATE(AY$8,","),#REF!,1)),IF(ISERROR(SEARCH(CONCATENATE(",",AY$8),#REF!,1)),"-",1),1)))</f>
        <v>-</v>
      </c>
      <c r="AZ69" s="444" t="str">
        <f>IF(ISERROR(SEARCH(AZ$8,#REF!,1)),"-",IF(COUNTIF(#REF!,AZ$8)=1,1,IF(ISERROR(SEARCH(CONCATENATE(AZ$8,","),#REF!,1)),IF(ISERROR(SEARCH(CONCATENATE(",",AZ$8),#REF!,1)),"-",1),1)))</f>
        <v>-</v>
      </c>
      <c r="BA69" s="444" t="str">
        <f>IF(ISERROR(SEARCH(BA$8,#REF!,1)),"-",IF(COUNTIF(#REF!,BA$8)=1,1,IF(ISERROR(SEARCH(CONCATENATE(BA$8,","),#REF!,1)),IF(ISERROR(SEARCH(CONCATENATE(",",BA$8),#REF!,1)),"-",1),1)))</f>
        <v>-</v>
      </c>
      <c r="BB69" s="443"/>
      <c r="BC69" s="444" t="str">
        <f>IF(ISERROR(SEARCH(BC$8,#REF!,1)),"-",IF(COUNTIF(#REF!,BC$8)=1,1,IF(ISERROR(SEARCH(CONCATENATE(BC$8,","),#REF!,1)),IF(ISERROR(SEARCH(CONCATENATE(",",BC$8),#REF!,1)),"-",1),1)))</f>
        <v>-</v>
      </c>
      <c r="BD69" s="444" t="str">
        <f>IF(ISERROR(SEARCH(BD$8,#REF!,1)),"-",IF(COUNTIF(#REF!,BD$8)=1,1,IF(ISERROR(SEARCH(CONCATENATE(BD$8,","),#REF!,1)),IF(ISERROR(SEARCH(CONCATENATE(",",BD$8),#REF!,1)),"-",1),1)))</f>
        <v>-</v>
      </c>
      <c r="BE69" s="444" t="str">
        <f>IF(ISERROR(SEARCH(BE$8,#REF!,1)),"-",IF(COUNTIF(#REF!,BE$8)=1,1,IF(ISERROR(SEARCH(CONCATENATE(BE$8,","),#REF!,1)),IF(ISERROR(SEARCH(CONCATENATE(",",BE$8),#REF!,1)),"-",1),1)))</f>
        <v>-</v>
      </c>
      <c r="BF69" s="444" t="str">
        <f>IF(ISERROR(SEARCH(BF$8,#REF!,1)),"-",IF(COUNTIF(#REF!,BF$8)=1,1,IF(ISERROR(SEARCH(CONCATENATE(BF$8,","),#REF!,1)),IF(ISERROR(SEARCH(CONCATENATE(",",BF$8),#REF!,1)),"-",1),1)))</f>
        <v>-</v>
      </c>
      <c r="BG69" s="444" t="str">
        <f>IF(ISERROR(SEARCH(BG$8,#REF!,1)),"-",IF(COUNTIF(#REF!,BG$8)=1,1,IF(ISERROR(SEARCH(CONCATENATE(BG$8,","),#REF!,1)),IF(ISERROR(SEARCH(CONCATENATE(",",BG$8),#REF!,1)),"-",1),1)))</f>
        <v>-</v>
      </c>
      <c r="BH69" s="444" t="str">
        <f>IF(ISERROR(SEARCH(BH$8,#REF!,1)),"-",IF(COUNTIF(#REF!,BH$8)=1,1,IF(ISERROR(SEARCH(CONCATENATE(BH$8,","),#REF!,1)),IF(ISERROR(SEARCH(CONCATENATE(",",BH$8),#REF!,1)),"-",1),1)))</f>
        <v>-</v>
      </c>
      <c r="BI69" s="444" t="str">
        <f>IF(ISERROR(SEARCH(BI$8,#REF!,1)),"-",IF(COUNTIF(#REF!,BI$8)=1,1,IF(ISERROR(SEARCH(CONCATENATE(BI$8,","),#REF!,1)),IF(ISERROR(SEARCH(CONCATENATE(",",BI$8),#REF!,1)),"-",1),1)))</f>
        <v>-</v>
      </c>
      <c r="BJ69" s="444" t="str">
        <f>IF(ISERROR(SEARCH(BJ$8,#REF!,1)),"-",IF(COUNTIF(#REF!,BJ$8)=1,1,IF(ISERROR(SEARCH(CONCATENATE(BJ$8,","),#REF!,1)),IF(ISERROR(SEARCH(CONCATENATE(",",BJ$8),#REF!,1)),"-",1),1)))</f>
        <v>-</v>
      </c>
      <c r="BK69" s="444" t="str">
        <f>IF(ISERROR(SEARCH(BK$8,#REF!,1)),"-",IF(COUNTIF(#REF!,BK$8)=1,1,IF(ISERROR(SEARCH(CONCATENATE(BK$8,","),#REF!,1)),IF(ISERROR(SEARCH(CONCATENATE(",",BK$8),#REF!,1)),"-",1),1)))</f>
        <v>-</v>
      </c>
      <c r="BL69" s="443"/>
      <c r="BM69" s="444"/>
      <c r="BN69" s="444"/>
      <c r="BO69" s="444"/>
      <c r="BP69" s="444"/>
      <c r="BQ69" s="444"/>
      <c r="BR69" s="444"/>
      <c r="BS69" s="444"/>
      <c r="BT69" s="444"/>
      <c r="BU69" s="445"/>
      <c r="BV69" s="182">
        <f t="shared" si="6"/>
        <v>75</v>
      </c>
    </row>
    <row r="70" spans="1:74" s="183" customFormat="1" ht="13.5" customHeight="1" x14ac:dyDescent="0.25">
      <c r="A70" s="427" t="s">
        <v>213</v>
      </c>
      <c r="B70" s="446" t="s">
        <v>214</v>
      </c>
      <c r="C70" s="429"/>
      <c r="D70" s="429">
        <v>6</v>
      </c>
      <c r="E70" s="430"/>
      <c r="F70" s="431"/>
      <c r="G70" s="432">
        <v>3</v>
      </c>
      <c r="H70" s="433">
        <f t="shared" si="43"/>
        <v>90</v>
      </c>
      <c r="I70" s="434">
        <f t="shared" si="44"/>
        <v>46</v>
      </c>
      <c r="J70" s="435">
        <v>30</v>
      </c>
      <c r="K70" s="435"/>
      <c r="L70" s="436">
        <v>16</v>
      </c>
      <c r="M70" s="437">
        <f t="shared" si="45"/>
        <v>44</v>
      </c>
      <c r="N70" s="438"/>
      <c r="O70" s="430"/>
      <c r="P70" s="439"/>
      <c r="Q70" s="439"/>
      <c r="R70" s="429"/>
      <c r="S70" s="429">
        <v>3</v>
      </c>
      <c r="T70" s="439"/>
      <c r="U70" s="439"/>
      <c r="V70" s="237"/>
      <c r="W70" s="237"/>
      <c r="X70" s="237"/>
      <c r="Y70" s="312">
        <f t="shared" ref="Y70:AG70" si="46">SUM(Y39:Y69)</f>
        <v>2</v>
      </c>
      <c r="Z70" s="312">
        <f t="shared" si="46"/>
        <v>2</v>
      </c>
      <c r="AA70" s="312">
        <f t="shared" si="46"/>
        <v>4</v>
      </c>
      <c r="AB70" s="312">
        <f t="shared" si="46"/>
        <v>0</v>
      </c>
      <c r="AC70" s="312">
        <f t="shared" si="46"/>
        <v>1</v>
      </c>
      <c r="AD70" s="312">
        <f t="shared" si="46"/>
        <v>2</v>
      </c>
      <c r="AE70" s="312">
        <f t="shared" si="46"/>
        <v>0</v>
      </c>
      <c r="AF70" s="312">
        <f t="shared" si="46"/>
        <v>0</v>
      </c>
      <c r="AG70" s="312">
        <f t="shared" si="46"/>
        <v>0</v>
      </c>
      <c r="AH70" s="237"/>
      <c r="AI70" s="312">
        <f t="shared" ref="AI70:AQ70" si="47">SUM(AI39:AI69)</f>
        <v>2</v>
      </c>
      <c r="AJ70" s="312">
        <f t="shared" si="47"/>
        <v>0</v>
      </c>
      <c r="AK70" s="312">
        <f t="shared" si="47"/>
        <v>0</v>
      </c>
      <c r="AL70" s="312">
        <f t="shared" si="47"/>
        <v>0</v>
      </c>
      <c r="AM70" s="312">
        <f t="shared" si="47"/>
        <v>0</v>
      </c>
      <c r="AN70" s="312">
        <f t="shared" si="47"/>
        <v>0</v>
      </c>
      <c r="AO70" s="312">
        <f t="shared" si="47"/>
        <v>0</v>
      </c>
      <c r="AP70" s="312">
        <f t="shared" si="47"/>
        <v>0</v>
      </c>
      <c r="AQ70" s="312">
        <f t="shared" si="47"/>
        <v>0</v>
      </c>
      <c r="AR70" s="237"/>
      <c r="AS70" s="312">
        <f t="shared" ref="AS70:BA70" si="48">SUM(AS39:AS69)</f>
        <v>0</v>
      </c>
      <c r="AT70" s="312">
        <f t="shared" si="48"/>
        <v>0</v>
      </c>
      <c r="AU70" s="312">
        <f t="shared" si="48"/>
        <v>0</v>
      </c>
      <c r="AV70" s="312">
        <f t="shared" si="48"/>
        <v>0</v>
      </c>
      <c r="AW70" s="312">
        <f t="shared" si="48"/>
        <v>0</v>
      </c>
      <c r="AX70" s="312">
        <f t="shared" si="48"/>
        <v>0</v>
      </c>
      <c r="AY70" s="312">
        <f t="shared" si="48"/>
        <v>0</v>
      </c>
      <c r="AZ70" s="312">
        <f t="shared" si="48"/>
        <v>0</v>
      </c>
      <c r="BA70" s="312">
        <f t="shared" si="48"/>
        <v>0</v>
      </c>
      <c r="BB70" s="237"/>
      <c r="BC70" s="312">
        <f t="shared" ref="BC70:BK70" si="49">SUM(BC39:BC69)</f>
        <v>0</v>
      </c>
      <c r="BD70" s="312">
        <f t="shared" si="49"/>
        <v>0</v>
      </c>
      <c r="BE70" s="312">
        <f t="shared" si="49"/>
        <v>0</v>
      </c>
      <c r="BF70" s="312">
        <f t="shared" si="49"/>
        <v>0</v>
      </c>
      <c r="BG70" s="312">
        <f t="shared" si="49"/>
        <v>0</v>
      </c>
      <c r="BH70" s="312">
        <f t="shared" si="49"/>
        <v>0</v>
      </c>
      <c r="BI70" s="312">
        <f t="shared" si="49"/>
        <v>0</v>
      </c>
      <c r="BJ70" s="312">
        <f t="shared" si="49"/>
        <v>0</v>
      </c>
      <c r="BK70" s="312">
        <f t="shared" si="49"/>
        <v>0</v>
      </c>
      <c r="BL70" s="237"/>
      <c r="BM70" s="312">
        <f t="shared" ref="BM70:BU70" si="50">SUM(BM39:BM69)</f>
        <v>0</v>
      </c>
      <c r="BN70" s="312">
        <f t="shared" si="50"/>
        <v>0</v>
      </c>
      <c r="BO70" s="312">
        <f t="shared" si="50"/>
        <v>0</v>
      </c>
      <c r="BP70" s="312">
        <f t="shared" si="50"/>
        <v>0</v>
      </c>
      <c r="BQ70" s="312">
        <f t="shared" si="50"/>
        <v>0</v>
      </c>
      <c r="BR70" s="312">
        <f t="shared" si="50"/>
        <v>0</v>
      </c>
      <c r="BS70" s="312">
        <f t="shared" si="50"/>
        <v>0</v>
      </c>
      <c r="BT70" s="312">
        <f t="shared" si="50"/>
        <v>0</v>
      </c>
      <c r="BU70" s="313">
        <f t="shared" si="50"/>
        <v>0</v>
      </c>
      <c r="BV70" s="182">
        <f t="shared" si="6"/>
        <v>45</v>
      </c>
    </row>
    <row r="71" spans="1:74" s="360" customFormat="1" ht="13.5" customHeight="1" x14ac:dyDescent="0.25">
      <c r="A71" s="427" t="s">
        <v>215</v>
      </c>
      <c r="B71" s="447" t="s">
        <v>216</v>
      </c>
      <c r="C71" s="429"/>
      <c r="D71" s="448">
        <v>7</v>
      </c>
      <c r="E71" s="430"/>
      <c r="F71" s="431"/>
      <c r="G71" s="432">
        <v>3</v>
      </c>
      <c r="H71" s="433">
        <f t="shared" si="43"/>
        <v>90</v>
      </c>
      <c r="I71" s="434">
        <f t="shared" si="44"/>
        <v>46</v>
      </c>
      <c r="J71" s="435">
        <v>30</v>
      </c>
      <c r="K71" s="435"/>
      <c r="L71" s="436">
        <v>16</v>
      </c>
      <c r="M71" s="437">
        <f t="shared" si="45"/>
        <v>44</v>
      </c>
      <c r="N71" s="438"/>
      <c r="O71" s="430"/>
      <c r="P71" s="439"/>
      <c r="Q71" s="439"/>
      <c r="R71" s="429"/>
      <c r="S71" s="429"/>
      <c r="T71" s="439">
        <v>3</v>
      </c>
      <c r="U71" s="439"/>
      <c r="V71" s="443"/>
      <c r="W71" s="443"/>
      <c r="X71" s="443"/>
      <c r="Y71" s="444" t="str">
        <f>IF(ISERROR(SEARCH(Y$8,#REF!,1)),"-",IF(COUNTIF(#REF!,Y$8)=1,1,IF(ISERROR(SEARCH(CONCATENATE(Y$8,","),#REF!,1)),IF(ISERROR(SEARCH(CONCATENATE(",",Y$8),#REF!,1)),"-",1),1)))</f>
        <v>-</v>
      </c>
      <c r="Z71" s="444" t="str">
        <f>IF(ISERROR(SEARCH(Z$8,#REF!,1)),"-",IF(COUNTIF(#REF!,Z$8)=1,1,IF(ISERROR(SEARCH(CONCATENATE(Z$8,","),#REF!,1)),IF(ISERROR(SEARCH(CONCATENATE(",",Z$8),#REF!,1)),"-",1),1)))</f>
        <v>-</v>
      </c>
      <c r="AA71" s="444" t="str">
        <f>IF(ISERROR(SEARCH(AA$8,#REF!,1)),"-",IF(COUNTIF(#REF!,AA$8)=1,1,IF(ISERROR(SEARCH(CONCATENATE(AA$8,","),#REF!,1)),IF(ISERROR(SEARCH(CONCATENATE(",",AA$8),#REF!,1)),"-",1),1)))</f>
        <v>-</v>
      </c>
      <c r="AB71" s="444" t="str">
        <f>IF(ISERROR(SEARCH(AB$8,#REF!,1)),"-",IF(COUNTIF(#REF!,AB$8)=1,1,IF(ISERROR(SEARCH(CONCATENATE(AB$8,","),#REF!,1)),IF(ISERROR(SEARCH(CONCATENATE(",",AB$8),#REF!,1)),"-",1),1)))</f>
        <v>-</v>
      </c>
      <c r="AC71" s="444" t="str">
        <f>IF(ISERROR(SEARCH(AC$8,#REF!,1)),"-",IF(COUNTIF(#REF!,AC$8)=1,1,IF(ISERROR(SEARCH(CONCATENATE(AC$8,","),#REF!,1)),IF(ISERROR(SEARCH(CONCATENATE(",",AC$8),#REF!,1)),"-",1),1)))</f>
        <v>-</v>
      </c>
      <c r="AD71" s="444" t="str">
        <f>IF(ISERROR(SEARCH(AD$8,#REF!,1)),"-",IF(COUNTIF(#REF!,AD$8)=1,1,IF(ISERROR(SEARCH(CONCATENATE(AD$8,","),#REF!,1)),IF(ISERROR(SEARCH(CONCATENATE(",",AD$8),#REF!,1)),"-",1),1)))</f>
        <v>-</v>
      </c>
      <c r="AE71" s="444" t="str">
        <f>IF(ISERROR(SEARCH(AE$8,#REF!,1)),"-",IF(COUNTIF(#REF!,AE$8)=1,1,IF(ISERROR(SEARCH(CONCATENATE(AE$8,","),#REF!,1)),IF(ISERROR(SEARCH(CONCATENATE(",",AE$8),#REF!,1)),"-",1),1)))</f>
        <v>-</v>
      </c>
      <c r="AF71" s="444" t="str">
        <f>IF(ISERROR(SEARCH(AF$8,#REF!,1)),"-",IF(COUNTIF(#REF!,AF$8)=1,1,IF(ISERROR(SEARCH(CONCATENATE(AF$8,","),#REF!,1)),IF(ISERROR(SEARCH(CONCATENATE(",",AF$8),#REF!,1)),"-",1),1)))</f>
        <v>-</v>
      </c>
      <c r="AG71" s="444" t="str">
        <f>IF(ISERROR(SEARCH(AG$8,#REF!,1)),"-",IF(COUNTIF(#REF!,AG$8)=1,1,IF(ISERROR(SEARCH(CONCATENATE(AG$8,","),#REF!,1)),IF(ISERROR(SEARCH(CONCATENATE(",",AG$8),#REF!,1)),"-",1),1)))</f>
        <v>-</v>
      </c>
      <c r="AH71" s="443"/>
      <c r="AI71" s="444" t="str">
        <f>IF(ISERROR(SEARCH(AI$8,#REF!,1)),"-",IF(COUNTIF(#REF!,AI$8)=1,1,IF(ISERROR(SEARCH(CONCATENATE(AI$8,","),#REF!,1)),IF(ISERROR(SEARCH(CONCATENATE(",",AI$8),#REF!,1)),"-",1),1)))</f>
        <v>-</v>
      </c>
      <c r="AJ71" s="444" t="str">
        <f>IF(ISERROR(SEARCH(AJ$8,#REF!,1)),"-",IF(COUNTIF(#REF!,AJ$8)=1,1,IF(ISERROR(SEARCH(CONCATENATE(AJ$8,","),#REF!,1)),IF(ISERROR(SEARCH(CONCATENATE(",",AJ$8),#REF!,1)),"-",1),1)))</f>
        <v>-</v>
      </c>
      <c r="AK71" s="444" t="str">
        <f>IF(ISERROR(SEARCH(AK$8,#REF!,1)),"-",IF(COUNTIF(#REF!,AK$8)=1,1,IF(ISERROR(SEARCH(CONCATENATE(AK$8,","),#REF!,1)),IF(ISERROR(SEARCH(CONCATENATE(",",AK$8),#REF!,1)),"-",1),1)))</f>
        <v>-</v>
      </c>
      <c r="AL71" s="444" t="str">
        <f>IF(ISERROR(SEARCH(AL$8,#REF!,1)),"-",IF(COUNTIF(#REF!,AL$8)=1,1,IF(ISERROR(SEARCH(CONCATENATE(AL$8,","),#REF!,1)),IF(ISERROR(SEARCH(CONCATENATE(",",AL$8),#REF!,1)),"-",1),1)))</f>
        <v>-</v>
      </c>
      <c r="AM71" s="444" t="str">
        <f>IF(ISERROR(SEARCH(AM$8,#REF!,1)),"-",IF(COUNTIF(#REF!,AM$8)=1,1,IF(ISERROR(SEARCH(CONCATENATE(AM$8,","),#REF!,1)),IF(ISERROR(SEARCH(CONCATENATE(",",AM$8),#REF!,1)),"-",1),1)))</f>
        <v>-</v>
      </c>
      <c r="AN71" s="444" t="str">
        <f>IF(ISERROR(SEARCH(AN$8,#REF!,1)),"-",IF(COUNTIF(#REF!,AN$8)=1,1,IF(ISERROR(SEARCH(CONCATENATE(AN$8,","),#REF!,1)),IF(ISERROR(SEARCH(CONCATENATE(",",AN$8),#REF!,1)),"-",1),1)))</f>
        <v>-</v>
      </c>
      <c r="AO71" s="444" t="str">
        <f>IF(ISERROR(SEARCH(AO$8,#REF!,1)),"-",IF(COUNTIF(#REF!,AO$8)=1,1,IF(ISERROR(SEARCH(CONCATENATE(AO$8,","),#REF!,1)),IF(ISERROR(SEARCH(CONCATENATE(",",AO$8),#REF!,1)),"-",1),1)))</f>
        <v>-</v>
      </c>
      <c r="AP71" s="444" t="str">
        <f>IF(ISERROR(SEARCH(AP$8,#REF!,1)),"-",IF(COUNTIF(#REF!,AP$8)=1,1,IF(ISERROR(SEARCH(CONCATENATE(AP$8,","),#REF!,1)),IF(ISERROR(SEARCH(CONCATENATE(",",AP$8),#REF!,1)),"-",1),1)))</f>
        <v>-</v>
      </c>
      <c r="AQ71" s="444" t="str">
        <f>IF(ISERROR(SEARCH(AQ$8,#REF!,1)),"-",IF(COUNTIF(#REF!,AQ$8)=1,1,IF(ISERROR(SEARCH(CONCATENATE(AQ$8,","),#REF!,1)),IF(ISERROR(SEARCH(CONCATENATE(",",AQ$8),#REF!,1)),"-",1),1)))</f>
        <v>-</v>
      </c>
      <c r="AR71" s="443"/>
      <c r="AS71" s="444" t="str">
        <f>IF(ISERROR(SEARCH(AS$8,#REF!,1)),"-",IF(COUNTIF(#REF!,AS$8)=1,1,IF(ISERROR(SEARCH(CONCATENATE(AS$8,","),#REF!,1)),IF(ISERROR(SEARCH(CONCATENATE(",",AS$8),#REF!,1)),"-",1),1)))</f>
        <v>-</v>
      </c>
      <c r="AT71" s="444" t="str">
        <f>IF(ISERROR(SEARCH(AT$8,#REF!,1)),"-",IF(COUNTIF(#REF!,AT$8)=1,1,IF(ISERROR(SEARCH(CONCATENATE(AT$8,","),#REF!,1)),IF(ISERROR(SEARCH(CONCATENATE(",",AT$8),#REF!,1)),"-",1),1)))</f>
        <v>-</v>
      </c>
      <c r="AU71" s="444" t="str">
        <f>IF(ISERROR(SEARCH(AU$8,#REF!,1)),"-",IF(COUNTIF(#REF!,AU$8)=1,1,IF(ISERROR(SEARCH(CONCATENATE(AU$8,","),#REF!,1)),IF(ISERROR(SEARCH(CONCATENATE(",",AU$8),#REF!,1)),"-",1),1)))</f>
        <v>-</v>
      </c>
      <c r="AV71" s="444" t="str">
        <f>IF(ISERROR(SEARCH(AV$8,#REF!,1)),"-",IF(COUNTIF(#REF!,AV$8)=1,1,IF(ISERROR(SEARCH(CONCATENATE(AV$8,","),#REF!,1)),IF(ISERROR(SEARCH(CONCATENATE(",",AV$8),#REF!,1)),"-",1),1)))</f>
        <v>-</v>
      </c>
      <c r="AW71" s="444" t="str">
        <f>IF(ISERROR(SEARCH(AW$8,#REF!,1)),"-",IF(COUNTIF(#REF!,AW$8)=1,1,IF(ISERROR(SEARCH(CONCATENATE(AW$8,","),#REF!,1)),IF(ISERROR(SEARCH(CONCATENATE(",",AW$8),#REF!,1)),"-",1),1)))</f>
        <v>-</v>
      </c>
      <c r="AX71" s="444" t="str">
        <f>IF(ISERROR(SEARCH(AX$8,#REF!,1)),"-",IF(COUNTIF(#REF!,AX$8)=1,1,IF(ISERROR(SEARCH(CONCATENATE(AX$8,","),#REF!,1)),IF(ISERROR(SEARCH(CONCATENATE(",",AX$8),#REF!,1)),"-",1),1)))</f>
        <v>-</v>
      </c>
      <c r="AY71" s="444" t="str">
        <f>IF(ISERROR(SEARCH(AY$8,#REF!,1)),"-",IF(COUNTIF(#REF!,AY$8)=1,1,IF(ISERROR(SEARCH(CONCATENATE(AY$8,","),#REF!,1)),IF(ISERROR(SEARCH(CONCATENATE(",",AY$8),#REF!,1)),"-",1),1)))</f>
        <v>-</v>
      </c>
      <c r="AZ71" s="444" t="str">
        <f>IF(ISERROR(SEARCH(AZ$8,#REF!,1)),"-",IF(COUNTIF(#REF!,AZ$8)=1,1,IF(ISERROR(SEARCH(CONCATENATE(AZ$8,","),#REF!,1)),IF(ISERROR(SEARCH(CONCATENATE(",",AZ$8),#REF!,1)),"-",1),1)))</f>
        <v>-</v>
      </c>
      <c r="BA71" s="444" t="str">
        <f>IF(ISERROR(SEARCH(BA$8,#REF!,1)),"-",IF(COUNTIF(#REF!,BA$8)=1,1,IF(ISERROR(SEARCH(CONCATENATE(BA$8,","),#REF!,1)),IF(ISERROR(SEARCH(CONCATENATE(",",BA$8),#REF!,1)),"-",1),1)))</f>
        <v>-</v>
      </c>
      <c r="BB71" s="443"/>
      <c r="BC71" s="444" t="str">
        <f>IF(ISERROR(SEARCH(BC$8,#REF!,1)),"-",IF(COUNTIF(#REF!,BC$8)=1,1,IF(ISERROR(SEARCH(CONCATENATE(BC$8,","),#REF!,1)),IF(ISERROR(SEARCH(CONCATENATE(",",BC$8),#REF!,1)),"-",1),1)))</f>
        <v>-</v>
      </c>
      <c r="BD71" s="444" t="str">
        <f>IF(ISERROR(SEARCH(BD$8,#REF!,1)),"-",IF(COUNTIF(#REF!,BD$8)=1,1,IF(ISERROR(SEARCH(CONCATENATE(BD$8,","),#REF!,1)),IF(ISERROR(SEARCH(CONCATENATE(",",BD$8),#REF!,1)),"-",1),1)))</f>
        <v>-</v>
      </c>
      <c r="BE71" s="444" t="str">
        <f>IF(ISERROR(SEARCH(BE$8,#REF!,1)),"-",IF(COUNTIF(#REF!,BE$8)=1,1,IF(ISERROR(SEARCH(CONCATENATE(BE$8,","),#REF!,1)),IF(ISERROR(SEARCH(CONCATENATE(",",BE$8),#REF!,1)),"-",1),1)))</f>
        <v>-</v>
      </c>
      <c r="BF71" s="444" t="str">
        <f>IF(ISERROR(SEARCH(BF$8,#REF!,1)),"-",IF(COUNTIF(#REF!,BF$8)=1,1,IF(ISERROR(SEARCH(CONCATENATE(BF$8,","),#REF!,1)),IF(ISERROR(SEARCH(CONCATENATE(",",BF$8),#REF!,1)),"-",1),1)))</f>
        <v>-</v>
      </c>
      <c r="BG71" s="444" t="str">
        <f>IF(ISERROR(SEARCH(BG$8,#REF!,1)),"-",IF(COUNTIF(#REF!,BG$8)=1,1,IF(ISERROR(SEARCH(CONCATENATE(BG$8,","),#REF!,1)),IF(ISERROR(SEARCH(CONCATENATE(",",BG$8),#REF!,1)),"-",1),1)))</f>
        <v>-</v>
      </c>
      <c r="BH71" s="444" t="str">
        <f>IF(ISERROR(SEARCH(BH$8,#REF!,1)),"-",IF(COUNTIF(#REF!,BH$8)=1,1,IF(ISERROR(SEARCH(CONCATENATE(BH$8,","),#REF!,1)),IF(ISERROR(SEARCH(CONCATENATE(",",BH$8),#REF!,1)),"-",1),1)))</f>
        <v>-</v>
      </c>
      <c r="BI71" s="444" t="str">
        <f>IF(ISERROR(SEARCH(BI$8,#REF!,1)),"-",IF(COUNTIF(#REF!,BI$8)=1,1,IF(ISERROR(SEARCH(CONCATENATE(BI$8,","),#REF!,1)),IF(ISERROR(SEARCH(CONCATENATE(",",BI$8),#REF!,1)),"-",1),1)))</f>
        <v>-</v>
      </c>
      <c r="BJ71" s="444" t="str">
        <f>IF(ISERROR(SEARCH(BJ$8,#REF!,1)),"-",IF(COUNTIF(#REF!,BJ$8)=1,1,IF(ISERROR(SEARCH(CONCATENATE(BJ$8,","),#REF!,1)),IF(ISERROR(SEARCH(CONCATENATE(",",BJ$8),#REF!,1)),"-",1),1)))</f>
        <v>-</v>
      </c>
      <c r="BK71" s="444" t="str">
        <f>IF(ISERROR(SEARCH(BK$8,#REF!,1)),"-",IF(COUNTIF(#REF!,BK$8)=1,1,IF(ISERROR(SEARCH(CONCATENATE(BK$8,","),#REF!,1)),IF(ISERROR(SEARCH(CONCATENATE(",",BK$8),#REF!,1)),"-",1),1)))</f>
        <v>-</v>
      </c>
      <c r="BL71" s="443"/>
      <c r="BM71" s="444"/>
      <c r="BN71" s="444"/>
      <c r="BO71" s="444"/>
      <c r="BP71" s="444"/>
      <c r="BQ71" s="444"/>
      <c r="BR71" s="444"/>
      <c r="BS71" s="444"/>
      <c r="BT71" s="444"/>
      <c r="BU71" s="445"/>
      <c r="BV71" s="182">
        <f t="shared" si="6"/>
        <v>45</v>
      </c>
    </row>
    <row r="72" spans="1:74" s="360" customFormat="1" ht="13.5" customHeight="1" x14ac:dyDescent="0.25">
      <c r="A72" s="427" t="s">
        <v>217</v>
      </c>
      <c r="B72" s="449" t="s">
        <v>75</v>
      </c>
      <c r="C72" s="429">
        <v>7</v>
      </c>
      <c r="D72" s="448"/>
      <c r="E72" s="430"/>
      <c r="F72" s="431"/>
      <c r="G72" s="432">
        <v>4</v>
      </c>
      <c r="H72" s="433">
        <f t="shared" si="43"/>
        <v>120</v>
      </c>
      <c r="I72" s="434">
        <f t="shared" si="44"/>
        <v>46</v>
      </c>
      <c r="J72" s="435">
        <v>30</v>
      </c>
      <c r="K72" s="435"/>
      <c r="L72" s="436">
        <v>16</v>
      </c>
      <c r="M72" s="437">
        <f t="shared" si="45"/>
        <v>74</v>
      </c>
      <c r="N72" s="438"/>
      <c r="O72" s="430"/>
      <c r="P72" s="439"/>
      <c r="Q72" s="439"/>
      <c r="R72" s="429"/>
      <c r="S72" s="429"/>
      <c r="T72" s="439">
        <v>3</v>
      </c>
      <c r="U72" s="439"/>
      <c r="V72" s="443"/>
      <c r="W72" s="443"/>
      <c r="X72" s="443"/>
      <c r="Y72" s="444"/>
      <c r="Z72" s="444"/>
      <c r="AA72" s="444"/>
      <c r="AB72" s="444"/>
      <c r="AC72" s="444"/>
      <c r="AD72" s="444"/>
      <c r="AE72" s="444"/>
      <c r="AF72" s="444"/>
      <c r="AG72" s="444"/>
      <c r="AH72" s="443"/>
      <c r="AI72" s="444"/>
      <c r="AJ72" s="444"/>
      <c r="AK72" s="444"/>
      <c r="AL72" s="444"/>
      <c r="AM72" s="444"/>
      <c r="AN72" s="444"/>
      <c r="AO72" s="444"/>
      <c r="AP72" s="444"/>
      <c r="AQ72" s="444"/>
      <c r="AR72" s="443"/>
      <c r="AS72" s="444"/>
      <c r="AT72" s="444"/>
      <c r="AU72" s="444"/>
      <c r="AV72" s="444"/>
      <c r="AW72" s="444"/>
      <c r="AX72" s="444"/>
      <c r="AY72" s="444"/>
      <c r="AZ72" s="444"/>
      <c r="BA72" s="444"/>
      <c r="BB72" s="443"/>
      <c r="BC72" s="444"/>
      <c r="BD72" s="444"/>
      <c r="BE72" s="444"/>
      <c r="BF72" s="444"/>
      <c r="BG72" s="444"/>
      <c r="BH72" s="444"/>
      <c r="BI72" s="444"/>
      <c r="BJ72" s="444"/>
      <c r="BK72" s="444"/>
      <c r="BL72" s="443"/>
      <c r="BM72" s="444"/>
      <c r="BN72" s="444"/>
      <c r="BO72" s="444"/>
      <c r="BP72" s="444"/>
      <c r="BQ72" s="444"/>
      <c r="BR72" s="444"/>
      <c r="BS72" s="444"/>
      <c r="BT72" s="444"/>
      <c r="BU72" s="445"/>
      <c r="BV72" s="182">
        <f t="shared" si="6"/>
        <v>45</v>
      </c>
    </row>
    <row r="73" spans="1:74" s="360" customFormat="1" ht="13.5" customHeight="1" x14ac:dyDescent="0.25">
      <c r="A73" s="427" t="s">
        <v>218</v>
      </c>
      <c r="B73" s="449" t="s">
        <v>219</v>
      </c>
      <c r="C73" s="429"/>
      <c r="D73" s="448">
        <v>7</v>
      </c>
      <c r="E73" s="430"/>
      <c r="F73" s="431"/>
      <c r="G73" s="432">
        <v>4</v>
      </c>
      <c r="H73" s="433">
        <f t="shared" si="43"/>
        <v>120</v>
      </c>
      <c r="I73" s="434">
        <f t="shared" si="44"/>
        <v>46</v>
      </c>
      <c r="J73" s="435">
        <v>30</v>
      </c>
      <c r="K73" s="435"/>
      <c r="L73" s="436">
        <v>16</v>
      </c>
      <c r="M73" s="437">
        <f t="shared" si="45"/>
        <v>74</v>
      </c>
      <c r="N73" s="438"/>
      <c r="O73" s="430"/>
      <c r="P73" s="439"/>
      <c r="Q73" s="439"/>
      <c r="R73" s="429"/>
      <c r="S73" s="429"/>
      <c r="T73" s="439">
        <v>3</v>
      </c>
      <c r="U73" s="439"/>
      <c r="V73" s="443"/>
      <c r="W73" s="443"/>
      <c r="X73" s="443"/>
      <c r="Y73" s="444"/>
      <c r="Z73" s="444"/>
      <c r="AA73" s="444"/>
      <c r="AB73" s="444"/>
      <c r="AC73" s="444"/>
      <c r="AD73" s="444"/>
      <c r="AE73" s="444"/>
      <c r="AF73" s="444"/>
      <c r="AG73" s="444"/>
      <c r="AH73" s="443"/>
      <c r="AI73" s="444"/>
      <c r="AJ73" s="444"/>
      <c r="AK73" s="444"/>
      <c r="AL73" s="444"/>
      <c r="AM73" s="444"/>
      <c r="AN73" s="444"/>
      <c r="AO73" s="444"/>
      <c r="AP73" s="444"/>
      <c r="AQ73" s="444"/>
      <c r="AR73" s="443"/>
      <c r="AS73" s="444"/>
      <c r="AT73" s="444"/>
      <c r="AU73" s="444"/>
      <c r="AV73" s="444"/>
      <c r="AW73" s="444"/>
      <c r="AX73" s="444"/>
      <c r="AY73" s="444"/>
      <c r="AZ73" s="444"/>
      <c r="BA73" s="444"/>
      <c r="BB73" s="443"/>
      <c r="BC73" s="444"/>
      <c r="BD73" s="444"/>
      <c r="BE73" s="444"/>
      <c r="BF73" s="444"/>
      <c r="BG73" s="444"/>
      <c r="BH73" s="444"/>
      <c r="BI73" s="444"/>
      <c r="BJ73" s="444"/>
      <c r="BK73" s="444"/>
      <c r="BL73" s="443"/>
      <c r="BM73" s="444"/>
      <c r="BN73" s="444"/>
      <c r="BO73" s="444"/>
      <c r="BP73" s="444"/>
      <c r="BQ73" s="444"/>
      <c r="BR73" s="444"/>
      <c r="BS73" s="444"/>
      <c r="BT73" s="444"/>
      <c r="BU73" s="445"/>
      <c r="BV73" s="182">
        <f t="shared" si="6"/>
        <v>45</v>
      </c>
    </row>
    <row r="74" spans="1:74" s="360" customFormat="1" ht="13.5" customHeight="1" x14ac:dyDescent="0.25">
      <c r="A74" s="427" t="s">
        <v>220</v>
      </c>
      <c r="B74" s="428" t="s">
        <v>221</v>
      </c>
      <c r="C74" s="429">
        <v>8</v>
      </c>
      <c r="D74" s="448"/>
      <c r="E74" s="430"/>
      <c r="F74" s="431"/>
      <c r="G74" s="432">
        <v>3</v>
      </c>
      <c r="H74" s="433">
        <f t="shared" si="43"/>
        <v>90</v>
      </c>
      <c r="I74" s="434">
        <f t="shared" si="44"/>
        <v>46</v>
      </c>
      <c r="J74" s="435">
        <v>30</v>
      </c>
      <c r="K74" s="435"/>
      <c r="L74" s="436">
        <v>16</v>
      </c>
      <c r="M74" s="437">
        <f t="shared" si="45"/>
        <v>44</v>
      </c>
      <c r="N74" s="438"/>
      <c r="O74" s="430"/>
      <c r="P74" s="439"/>
      <c r="Q74" s="439"/>
      <c r="R74" s="429"/>
      <c r="S74" s="429"/>
      <c r="T74" s="439"/>
      <c r="U74" s="439">
        <v>3</v>
      </c>
      <c r="V74" s="443"/>
      <c r="W74" s="443"/>
      <c r="X74" s="443"/>
      <c r="Y74" s="444"/>
      <c r="Z74" s="444"/>
      <c r="AA74" s="444"/>
      <c r="AB74" s="444"/>
      <c r="AC74" s="444"/>
      <c r="AD74" s="444"/>
      <c r="AE74" s="444"/>
      <c r="AF74" s="444"/>
      <c r="AG74" s="444"/>
      <c r="AH74" s="443"/>
      <c r="AI74" s="444"/>
      <c r="AJ74" s="444"/>
      <c r="AK74" s="444"/>
      <c r="AL74" s="444"/>
      <c r="AM74" s="444"/>
      <c r="AN74" s="444"/>
      <c r="AO74" s="444"/>
      <c r="AP74" s="444"/>
      <c r="AQ74" s="444"/>
      <c r="AR74" s="443"/>
      <c r="AS74" s="444"/>
      <c r="AT74" s="444"/>
      <c r="AU74" s="444"/>
      <c r="AV74" s="444"/>
      <c r="AW74" s="444"/>
      <c r="AX74" s="444"/>
      <c r="AY74" s="444"/>
      <c r="AZ74" s="444"/>
      <c r="BA74" s="444"/>
      <c r="BB74" s="443"/>
      <c r="BC74" s="444"/>
      <c r="BD74" s="444"/>
      <c r="BE74" s="444"/>
      <c r="BF74" s="444"/>
      <c r="BG74" s="444"/>
      <c r="BH74" s="444"/>
      <c r="BI74" s="444"/>
      <c r="BJ74" s="444"/>
      <c r="BK74" s="444"/>
      <c r="BL74" s="443"/>
      <c r="BM74" s="444"/>
      <c r="BN74" s="444"/>
      <c r="BO74" s="444"/>
      <c r="BP74" s="444"/>
      <c r="BQ74" s="444"/>
      <c r="BR74" s="444"/>
      <c r="BS74" s="444"/>
      <c r="BT74" s="444"/>
      <c r="BU74" s="445"/>
      <c r="BV74" s="182">
        <f t="shared" si="6"/>
        <v>45</v>
      </c>
    </row>
    <row r="75" spans="1:74" s="183" customFormat="1" ht="13.5" customHeight="1" x14ac:dyDescent="0.25">
      <c r="A75" s="427" t="s">
        <v>222</v>
      </c>
      <c r="B75" s="447" t="s">
        <v>223</v>
      </c>
      <c r="C75" s="429"/>
      <c r="D75" s="448">
        <v>8</v>
      </c>
      <c r="E75" s="430"/>
      <c r="F75" s="431"/>
      <c r="G75" s="432">
        <v>3</v>
      </c>
      <c r="H75" s="433">
        <f t="shared" si="43"/>
        <v>90</v>
      </c>
      <c r="I75" s="434">
        <f t="shared" si="44"/>
        <v>32</v>
      </c>
      <c r="J75" s="435">
        <v>16</v>
      </c>
      <c r="K75" s="435"/>
      <c r="L75" s="436">
        <v>16</v>
      </c>
      <c r="M75" s="437">
        <f t="shared" si="45"/>
        <v>58</v>
      </c>
      <c r="N75" s="438"/>
      <c r="O75" s="430"/>
      <c r="P75" s="439"/>
      <c r="Q75" s="439"/>
      <c r="R75" s="429"/>
      <c r="S75" s="429"/>
      <c r="T75" s="439"/>
      <c r="U75" s="439">
        <v>2</v>
      </c>
      <c r="V75" s="237"/>
      <c r="W75" s="237"/>
      <c r="X75" s="237"/>
      <c r="Y75" s="312"/>
      <c r="Z75" s="312"/>
      <c r="AA75" s="312"/>
      <c r="AB75" s="312"/>
      <c r="AC75" s="312"/>
      <c r="AD75" s="312"/>
      <c r="AE75" s="312"/>
      <c r="AF75" s="312"/>
      <c r="AG75" s="312"/>
      <c r="AH75" s="237"/>
      <c r="AI75" s="312"/>
      <c r="AJ75" s="312"/>
      <c r="AK75" s="312"/>
      <c r="AL75" s="312"/>
      <c r="AM75" s="312"/>
      <c r="AN75" s="312"/>
      <c r="AO75" s="312"/>
      <c r="AP75" s="312"/>
      <c r="AQ75" s="312"/>
      <c r="AR75" s="237"/>
      <c r="AS75" s="312"/>
      <c r="AT75" s="312"/>
      <c r="AU75" s="312"/>
      <c r="AV75" s="312"/>
      <c r="AW75" s="312"/>
      <c r="AX75" s="312"/>
      <c r="AY75" s="312"/>
      <c r="AZ75" s="312"/>
      <c r="BA75" s="312"/>
      <c r="BB75" s="237"/>
      <c r="BC75" s="312"/>
      <c r="BD75" s="312"/>
      <c r="BE75" s="312"/>
      <c r="BF75" s="312"/>
      <c r="BG75" s="312"/>
      <c r="BH75" s="312"/>
      <c r="BI75" s="312"/>
      <c r="BJ75" s="312"/>
      <c r="BK75" s="312"/>
      <c r="BL75" s="237"/>
      <c r="BM75" s="312"/>
      <c r="BN75" s="312"/>
      <c r="BO75" s="312"/>
      <c r="BP75" s="312"/>
      <c r="BQ75" s="312"/>
      <c r="BR75" s="312"/>
      <c r="BS75" s="312"/>
      <c r="BT75" s="312"/>
      <c r="BU75" s="313"/>
      <c r="BV75" s="182">
        <f t="shared" si="6"/>
        <v>30</v>
      </c>
    </row>
    <row r="76" spans="1:74" s="360" customFormat="1" ht="13.5" customHeight="1" x14ac:dyDescent="0.25">
      <c r="A76" s="427" t="s">
        <v>224</v>
      </c>
      <c r="B76" s="449" t="s">
        <v>225</v>
      </c>
      <c r="C76" s="429"/>
      <c r="D76" s="448">
        <v>6</v>
      </c>
      <c r="E76" s="430"/>
      <c r="F76" s="431"/>
      <c r="G76" s="432">
        <v>3</v>
      </c>
      <c r="H76" s="433">
        <f t="shared" si="43"/>
        <v>90</v>
      </c>
      <c r="I76" s="434">
        <f t="shared" si="44"/>
        <v>32</v>
      </c>
      <c r="J76" s="435">
        <v>16</v>
      </c>
      <c r="K76" s="435"/>
      <c r="L76" s="436">
        <v>16</v>
      </c>
      <c r="M76" s="437">
        <f t="shared" si="45"/>
        <v>58</v>
      </c>
      <c r="N76" s="438"/>
      <c r="O76" s="430"/>
      <c r="P76" s="439"/>
      <c r="Q76" s="439"/>
      <c r="R76" s="429"/>
      <c r="S76" s="429">
        <v>2</v>
      </c>
      <c r="T76" s="439"/>
      <c r="U76" s="439"/>
      <c r="V76" s="443"/>
      <c r="W76" s="443"/>
      <c r="X76" s="443"/>
      <c r="Y76" s="444"/>
      <c r="Z76" s="444"/>
      <c r="AA76" s="444"/>
      <c r="AB76" s="444"/>
      <c r="AC76" s="444"/>
      <c r="AD76" s="444"/>
      <c r="AE76" s="444"/>
      <c r="AF76" s="444"/>
      <c r="AG76" s="444"/>
      <c r="AH76" s="443"/>
      <c r="AI76" s="444"/>
      <c r="AJ76" s="444"/>
      <c r="AK76" s="444"/>
      <c r="AL76" s="444"/>
      <c r="AM76" s="444"/>
      <c r="AN76" s="444"/>
      <c r="AO76" s="444"/>
      <c r="AP76" s="444"/>
      <c r="AQ76" s="444"/>
      <c r="AR76" s="443"/>
      <c r="AS76" s="444"/>
      <c r="AT76" s="444"/>
      <c r="AU76" s="444"/>
      <c r="AV76" s="444"/>
      <c r="AW76" s="444"/>
      <c r="AX76" s="444"/>
      <c r="AY76" s="444"/>
      <c r="AZ76" s="444"/>
      <c r="BA76" s="444"/>
      <c r="BB76" s="443"/>
      <c r="BC76" s="444"/>
      <c r="BD76" s="444"/>
      <c r="BE76" s="444"/>
      <c r="BF76" s="444"/>
      <c r="BG76" s="444"/>
      <c r="BH76" s="444"/>
      <c r="BI76" s="444"/>
      <c r="BJ76" s="444"/>
      <c r="BK76" s="444"/>
      <c r="BL76" s="443"/>
      <c r="BM76" s="444"/>
      <c r="BN76" s="444"/>
      <c r="BO76" s="444"/>
      <c r="BP76" s="444"/>
      <c r="BQ76" s="444"/>
      <c r="BR76" s="444"/>
      <c r="BS76" s="444"/>
      <c r="BT76" s="444"/>
      <c r="BU76" s="445"/>
      <c r="BV76" s="182">
        <f>N76*15+O76*15+P76*15+Q76*15+R76*15+S76*15+T76*15+U76*15</f>
        <v>30</v>
      </c>
    </row>
    <row r="77" spans="1:74" s="360" customFormat="1" ht="13.5" customHeight="1" x14ac:dyDescent="0.25">
      <c r="A77" s="427" t="s">
        <v>226</v>
      </c>
      <c r="B77" s="428" t="s">
        <v>227</v>
      </c>
      <c r="C77" s="429"/>
      <c r="D77" s="448">
        <v>7</v>
      </c>
      <c r="E77" s="430"/>
      <c r="F77" s="431"/>
      <c r="G77" s="432">
        <v>3</v>
      </c>
      <c r="H77" s="433">
        <f t="shared" si="43"/>
        <v>90</v>
      </c>
      <c r="I77" s="434">
        <f t="shared" si="44"/>
        <v>32</v>
      </c>
      <c r="J77" s="435">
        <v>16</v>
      </c>
      <c r="K77" s="435"/>
      <c r="L77" s="436">
        <v>16</v>
      </c>
      <c r="M77" s="437">
        <f t="shared" si="45"/>
        <v>58</v>
      </c>
      <c r="N77" s="438"/>
      <c r="O77" s="430"/>
      <c r="P77" s="439"/>
      <c r="Q77" s="439"/>
      <c r="R77" s="429"/>
      <c r="S77" s="429"/>
      <c r="T77" s="439">
        <v>2</v>
      </c>
      <c r="U77" s="439"/>
      <c r="V77" s="443"/>
      <c r="W77" s="443"/>
      <c r="X77" s="443"/>
      <c r="Y77" s="444"/>
      <c r="Z77" s="444"/>
      <c r="AA77" s="444"/>
      <c r="AB77" s="444"/>
      <c r="AC77" s="444"/>
      <c r="AD77" s="444"/>
      <c r="AE77" s="444"/>
      <c r="AF77" s="444"/>
      <c r="AG77" s="444"/>
      <c r="AH77" s="443"/>
      <c r="AI77" s="444"/>
      <c r="AJ77" s="444"/>
      <c r="AK77" s="444"/>
      <c r="AL77" s="444"/>
      <c r="AM77" s="444"/>
      <c r="AN77" s="444"/>
      <c r="AO77" s="444"/>
      <c r="AP77" s="444"/>
      <c r="AQ77" s="444"/>
      <c r="AR77" s="443"/>
      <c r="AS77" s="444"/>
      <c r="AT77" s="444"/>
      <c r="AU77" s="444"/>
      <c r="AV77" s="444"/>
      <c r="AW77" s="444"/>
      <c r="AX77" s="444"/>
      <c r="AY77" s="444"/>
      <c r="AZ77" s="444"/>
      <c r="BA77" s="444"/>
      <c r="BB77" s="443"/>
      <c r="BC77" s="444"/>
      <c r="BD77" s="444"/>
      <c r="BE77" s="444"/>
      <c r="BF77" s="444"/>
      <c r="BG77" s="444"/>
      <c r="BH77" s="444"/>
      <c r="BI77" s="444"/>
      <c r="BJ77" s="444"/>
      <c r="BK77" s="444"/>
      <c r="BL77" s="443"/>
      <c r="BM77" s="444"/>
      <c r="BN77" s="444"/>
      <c r="BO77" s="444"/>
      <c r="BP77" s="444"/>
      <c r="BQ77" s="444"/>
      <c r="BR77" s="444"/>
      <c r="BS77" s="444"/>
      <c r="BT77" s="444"/>
      <c r="BU77" s="445"/>
      <c r="BV77" s="182">
        <f>N77*15+O77*15+P77*15+Q77*15+R77*15+S77*15+T77*15+U77*15</f>
        <v>30</v>
      </c>
    </row>
    <row r="78" spans="1:74" s="360" customFormat="1" ht="13.5" customHeight="1" x14ac:dyDescent="0.25">
      <c r="A78" s="427" t="s">
        <v>228</v>
      </c>
      <c r="B78" s="449" t="s">
        <v>229</v>
      </c>
      <c r="C78" s="429">
        <v>8</v>
      </c>
      <c r="D78" s="448"/>
      <c r="E78" s="430"/>
      <c r="F78" s="431"/>
      <c r="G78" s="432">
        <v>4</v>
      </c>
      <c r="H78" s="433">
        <f t="shared" si="43"/>
        <v>120</v>
      </c>
      <c r="I78" s="434">
        <f t="shared" si="44"/>
        <v>46</v>
      </c>
      <c r="J78" s="435">
        <v>30</v>
      </c>
      <c r="K78" s="435"/>
      <c r="L78" s="436">
        <v>16</v>
      </c>
      <c r="M78" s="437">
        <f t="shared" si="45"/>
        <v>74</v>
      </c>
      <c r="N78" s="438"/>
      <c r="O78" s="430"/>
      <c r="P78" s="439"/>
      <c r="Q78" s="439"/>
      <c r="R78" s="429"/>
      <c r="S78" s="429"/>
      <c r="T78" s="439"/>
      <c r="U78" s="439">
        <v>3</v>
      </c>
      <c r="V78" s="443"/>
      <c r="W78" s="443"/>
      <c r="X78" s="443"/>
      <c r="Y78" s="444"/>
      <c r="Z78" s="444"/>
      <c r="AA78" s="444"/>
      <c r="AB78" s="444"/>
      <c r="AC78" s="444"/>
      <c r="AD78" s="444"/>
      <c r="AE78" s="444"/>
      <c r="AF78" s="444"/>
      <c r="AG78" s="444"/>
      <c r="AH78" s="443"/>
      <c r="AI78" s="444"/>
      <c r="AJ78" s="444"/>
      <c r="AK78" s="444"/>
      <c r="AL78" s="444"/>
      <c r="AM78" s="444"/>
      <c r="AN78" s="444"/>
      <c r="AO78" s="444"/>
      <c r="AP78" s="444"/>
      <c r="AQ78" s="444"/>
      <c r="AR78" s="443"/>
      <c r="AS78" s="444"/>
      <c r="AT78" s="444"/>
      <c r="AU78" s="444"/>
      <c r="AV78" s="444"/>
      <c r="AW78" s="444"/>
      <c r="AX78" s="444"/>
      <c r="AY78" s="444"/>
      <c r="AZ78" s="444"/>
      <c r="BA78" s="444"/>
      <c r="BB78" s="443"/>
      <c r="BC78" s="444"/>
      <c r="BD78" s="444"/>
      <c r="BE78" s="444"/>
      <c r="BF78" s="444"/>
      <c r="BG78" s="444"/>
      <c r="BH78" s="444"/>
      <c r="BI78" s="444"/>
      <c r="BJ78" s="444"/>
      <c r="BK78" s="444"/>
      <c r="BL78" s="443"/>
      <c r="BM78" s="444"/>
      <c r="BN78" s="444"/>
      <c r="BO78" s="444"/>
      <c r="BP78" s="444"/>
      <c r="BQ78" s="444"/>
      <c r="BR78" s="444"/>
      <c r="BS78" s="444"/>
      <c r="BT78" s="444"/>
      <c r="BU78" s="445"/>
      <c r="BV78" s="182">
        <f>N78*15+O78*15+P78*15+Q78*15+R78*15+S78*15+T78*15+U78*15</f>
        <v>45</v>
      </c>
    </row>
    <row r="79" spans="1:74" s="183" customFormat="1" ht="15.75" customHeight="1" x14ac:dyDescent="0.25">
      <c r="A79" s="450"/>
      <c r="B79" s="256" t="s">
        <v>230</v>
      </c>
      <c r="C79" s="257">
        <v>3</v>
      </c>
      <c r="D79" s="257">
        <v>9</v>
      </c>
      <c r="E79" s="257"/>
      <c r="F79" s="258"/>
      <c r="G79" s="259">
        <f t="shared" ref="G79:U79" si="51">SUM(G67:G78)</f>
        <v>42</v>
      </c>
      <c r="H79" s="260">
        <f t="shared" si="51"/>
        <v>1260</v>
      </c>
      <c r="I79" s="261">
        <f t="shared" si="51"/>
        <v>526</v>
      </c>
      <c r="J79" s="261">
        <f t="shared" si="51"/>
        <v>304</v>
      </c>
      <c r="K79" s="261">
        <f t="shared" si="51"/>
        <v>0</v>
      </c>
      <c r="L79" s="262">
        <f t="shared" si="51"/>
        <v>222</v>
      </c>
      <c r="M79" s="259">
        <f t="shared" si="51"/>
        <v>734</v>
      </c>
      <c r="N79" s="263">
        <f t="shared" si="51"/>
        <v>0</v>
      </c>
      <c r="O79" s="264">
        <f t="shared" si="51"/>
        <v>0</v>
      </c>
      <c r="P79" s="264">
        <f t="shared" si="51"/>
        <v>8</v>
      </c>
      <c r="Q79" s="264">
        <f t="shared" si="51"/>
        <v>0</v>
      </c>
      <c r="R79" s="264">
        <f t="shared" si="51"/>
        <v>0</v>
      </c>
      <c r="S79" s="264">
        <f t="shared" si="51"/>
        <v>5</v>
      </c>
      <c r="T79" s="264">
        <f t="shared" si="51"/>
        <v>11</v>
      </c>
      <c r="U79" s="264">
        <f t="shared" si="51"/>
        <v>10</v>
      </c>
      <c r="V79" s="451"/>
      <c r="W79" s="451"/>
      <c r="X79" s="451"/>
      <c r="Y79" s="452" t="str">
        <f>IF(ISERROR(SEARCH(Y$8,#REF!,1)),"-",IF(COUNTIF(#REF!,Y$8)=1,1,IF(ISERROR(SEARCH(CONCATENATE(Y$8,","),#REF!,1)),IF(ISERROR(SEARCH(CONCATENATE(",",Y$8),#REF!,1)),"-",1),1)))</f>
        <v>-</v>
      </c>
      <c r="Z79" s="452" t="str">
        <f>IF(ISERROR(SEARCH(Z$8,#REF!,1)),"-",IF(COUNTIF(#REF!,Z$8)=1,1,IF(ISERROR(SEARCH(CONCATENATE(Z$8,","),#REF!,1)),IF(ISERROR(SEARCH(CONCATENATE(",",Z$8),#REF!,1)),"-",1),1)))</f>
        <v>-</v>
      </c>
      <c r="AA79" s="452" t="str">
        <f>IF(ISERROR(SEARCH(AA$8,#REF!,1)),"-",IF(COUNTIF(#REF!,AA$8)=1,1,IF(ISERROR(SEARCH(CONCATENATE(AA$8,","),#REF!,1)),IF(ISERROR(SEARCH(CONCATENATE(",",AA$8),#REF!,1)),"-",1),1)))</f>
        <v>-</v>
      </c>
      <c r="AB79" s="452" t="str">
        <f>IF(ISERROR(SEARCH(AB$8,#REF!,1)),"-",IF(COUNTIF(#REF!,AB$8)=1,1,IF(ISERROR(SEARCH(CONCATENATE(AB$8,","),#REF!,1)),IF(ISERROR(SEARCH(CONCATENATE(",",AB$8),#REF!,1)),"-",1),1)))</f>
        <v>-</v>
      </c>
      <c r="AC79" s="452" t="str">
        <f>IF(ISERROR(SEARCH(AC$8,#REF!,1)),"-",IF(COUNTIF(#REF!,AC$8)=1,1,IF(ISERROR(SEARCH(CONCATENATE(AC$8,","),#REF!,1)),IF(ISERROR(SEARCH(CONCATENATE(",",AC$8),#REF!,1)),"-",1),1)))</f>
        <v>-</v>
      </c>
      <c r="AD79" s="452" t="str">
        <f>IF(ISERROR(SEARCH(AD$8,#REF!,1)),"-",IF(COUNTIF(#REF!,AD$8)=1,1,IF(ISERROR(SEARCH(CONCATENATE(AD$8,","),#REF!,1)),IF(ISERROR(SEARCH(CONCATENATE(",",AD$8),#REF!,1)),"-",1),1)))</f>
        <v>-</v>
      </c>
      <c r="AE79" s="452" t="str">
        <f>IF(ISERROR(SEARCH(AE$8,#REF!,1)),"-",IF(COUNTIF(#REF!,AE$8)=1,1,IF(ISERROR(SEARCH(CONCATENATE(AE$8,","),#REF!,1)),IF(ISERROR(SEARCH(CONCATENATE(",",AE$8),#REF!,1)),"-",1),1)))</f>
        <v>-</v>
      </c>
      <c r="AF79" s="452" t="str">
        <f>IF(ISERROR(SEARCH(AF$8,#REF!,1)),"-",IF(COUNTIF(#REF!,AF$8)=1,1,IF(ISERROR(SEARCH(CONCATENATE(AF$8,","),#REF!,1)),IF(ISERROR(SEARCH(CONCATENATE(",",AF$8),#REF!,1)),"-",1),1)))</f>
        <v>-</v>
      </c>
      <c r="AG79" s="452" t="str">
        <f>IF(ISERROR(SEARCH(AG$8,#REF!,1)),"-",IF(COUNTIF(#REF!,AG$8)=1,1,IF(ISERROR(SEARCH(CONCATENATE(AG$8,","),#REF!,1)),IF(ISERROR(SEARCH(CONCATENATE(",",AG$8),#REF!,1)),"-",1),1)))</f>
        <v>-</v>
      </c>
      <c r="AH79" s="451"/>
      <c r="AI79" s="452" t="str">
        <f>IF(ISERROR(SEARCH(AI$8,#REF!,1)),"-",IF(COUNTIF(#REF!,AI$8)=1,1,IF(ISERROR(SEARCH(CONCATENATE(AI$8,","),#REF!,1)),IF(ISERROR(SEARCH(CONCATENATE(",",AI$8),#REF!,1)),"-",1),1)))</f>
        <v>-</v>
      </c>
      <c r="AJ79" s="452" t="str">
        <f>IF(ISERROR(SEARCH(AJ$8,#REF!,1)),"-",IF(COUNTIF(#REF!,AJ$8)=1,1,IF(ISERROR(SEARCH(CONCATENATE(AJ$8,","),#REF!,1)),IF(ISERROR(SEARCH(CONCATENATE(",",AJ$8),#REF!,1)),"-",1),1)))</f>
        <v>-</v>
      </c>
      <c r="AK79" s="452" t="str">
        <f>IF(ISERROR(SEARCH(AK$8,#REF!,1)),"-",IF(COUNTIF(#REF!,AK$8)=1,1,IF(ISERROR(SEARCH(CONCATENATE(AK$8,","),#REF!,1)),IF(ISERROR(SEARCH(CONCATENATE(",",AK$8),#REF!,1)),"-",1),1)))</f>
        <v>-</v>
      </c>
      <c r="AL79" s="452" t="str">
        <f>IF(ISERROR(SEARCH(AL$8,#REF!,1)),"-",IF(COUNTIF(#REF!,AL$8)=1,1,IF(ISERROR(SEARCH(CONCATENATE(AL$8,","),#REF!,1)),IF(ISERROR(SEARCH(CONCATENATE(",",AL$8),#REF!,1)),"-",1),1)))</f>
        <v>-</v>
      </c>
      <c r="AM79" s="452" t="str">
        <f>IF(ISERROR(SEARCH(AM$8,#REF!,1)),"-",IF(COUNTIF(#REF!,AM$8)=1,1,IF(ISERROR(SEARCH(CONCATENATE(AM$8,","),#REF!,1)),IF(ISERROR(SEARCH(CONCATENATE(",",AM$8),#REF!,1)),"-",1),1)))</f>
        <v>-</v>
      </c>
      <c r="AN79" s="452" t="str">
        <f>IF(ISERROR(SEARCH(AN$8,#REF!,1)),"-",IF(COUNTIF(#REF!,AN$8)=1,1,IF(ISERROR(SEARCH(CONCATENATE(AN$8,","),#REF!,1)),IF(ISERROR(SEARCH(CONCATENATE(",",AN$8),#REF!,1)),"-",1),1)))</f>
        <v>-</v>
      </c>
      <c r="AO79" s="452" t="str">
        <f>IF(ISERROR(SEARCH(AO$8,#REF!,1)),"-",IF(COUNTIF(#REF!,AO$8)=1,1,IF(ISERROR(SEARCH(CONCATENATE(AO$8,","),#REF!,1)),IF(ISERROR(SEARCH(CONCATENATE(",",AO$8),#REF!,1)),"-",1),1)))</f>
        <v>-</v>
      </c>
      <c r="AP79" s="452" t="str">
        <f>IF(ISERROR(SEARCH(AP$8,#REF!,1)),"-",IF(COUNTIF(#REF!,AP$8)=1,1,IF(ISERROR(SEARCH(CONCATENATE(AP$8,","),#REF!,1)),IF(ISERROR(SEARCH(CONCATENATE(",",AP$8),#REF!,1)),"-",1),1)))</f>
        <v>-</v>
      </c>
      <c r="AQ79" s="452" t="str">
        <f>IF(ISERROR(SEARCH(AQ$8,#REF!,1)),"-",IF(COUNTIF(#REF!,AQ$8)=1,1,IF(ISERROR(SEARCH(CONCATENATE(AQ$8,","),#REF!,1)),IF(ISERROR(SEARCH(CONCATENATE(",",AQ$8),#REF!,1)),"-",1),1)))</f>
        <v>-</v>
      </c>
      <c r="AR79" s="451"/>
      <c r="AS79" s="452" t="str">
        <f>IF(ISERROR(SEARCH(AS$8,#REF!,1)),"-",IF(COUNTIF(#REF!,AS$8)=1,1,IF(ISERROR(SEARCH(CONCATENATE(AS$8,","),#REF!,1)),IF(ISERROR(SEARCH(CONCATENATE(",",AS$8),#REF!,1)),"-",1),1)))</f>
        <v>-</v>
      </c>
      <c r="AT79" s="452" t="str">
        <f>IF(ISERROR(SEARCH(AT$8,#REF!,1)),"-",IF(COUNTIF(#REF!,AT$8)=1,1,IF(ISERROR(SEARCH(CONCATENATE(AT$8,","),#REF!,1)),IF(ISERROR(SEARCH(CONCATENATE(",",AT$8),#REF!,1)),"-",1),1)))</f>
        <v>-</v>
      </c>
      <c r="AU79" s="452" t="str">
        <f>IF(ISERROR(SEARCH(AU$8,#REF!,1)),"-",IF(COUNTIF(#REF!,AU$8)=1,1,IF(ISERROR(SEARCH(CONCATENATE(AU$8,","),#REF!,1)),IF(ISERROR(SEARCH(CONCATENATE(",",AU$8),#REF!,1)),"-",1),1)))</f>
        <v>-</v>
      </c>
      <c r="AV79" s="452" t="str">
        <f>IF(ISERROR(SEARCH(AV$8,#REF!,1)),"-",IF(COUNTIF(#REF!,AV$8)=1,1,IF(ISERROR(SEARCH(CONCATENATE(AV$8,","),#REF!,1)),IF(ISERROR(SEARCH(CONCATENATE(",",AV$8),#REF!,1)),"-",1),1)))</f>
        <v>-</v>
      </c>
      <c r="AW79" s="452" t="str">
        <f>IF(ISERROR(SEARCH(AW$8,#REF!,1)),"-",IF(COUNTIF(#REF!,AW$8)=1,1,IF(ISERROR(SEARCH(CONCATENATE(AW$8,","),#REF!,1)),IF(ISERROR(SEARCH(CONCATENATE(",",AW$8),#REF!,1)),"-",1),1)))</f>
        <v>-</v>
      </c>
      <c r="AX79" s="452" t="str">
        <f>IF(ISERROR(SEARCH(AX$8,#REF!,1)),"-",IF(COUNTIF(#REF!,AX$8)=1,1,IF(ISERROR(SEARCH(CONCATENATE(AX$8,","),#REF!,1)),IF(ISERROR(SEARCH(CONCATENATE(",",AX$8),#REF!,1)),"-",1),1)))</f>
        <v>-</v>
      </c>
      <c r="AY79" s="452" t="str">
        <f>IF(ISERROR(SEARCH(AY$8,#REF!,1)),"-",IF(COUNTIF(#REF!,AY$8)=1,1,IF(ISERROR(SEARCH(CONCATENATE(AY$8,","),#REF!,1)),IF(ISERROR(SEARCH(CONCATENATE(",",AY$8),#REF!,1)),"-",1),1)))</f>
        <v>-</v>
      </c>
      <c r="AZ79" s="452" t="str">
        <f>IF(ISERROR(SEARCH(AZ$8,#REF!,1)),"-",IF(COUNTIF(#REF!,AZ$8)=1,1,IF(ISERROR(SEARCH(CONCATENATE(AZ$8,","),#REF!,1)),IF(ISERROR(SEARCH(CONCATENATE(",",AZ$8),#REF!,1)),"-",1),1)))</f>
        <v>-</v>
      </c>
      <c r="BA79" s="452" t="str">
        <f>IF(ISERROR(SEARCH(BA$8,#REF!,1)),"-",IF(COUNTIF(#REF!,BA$8)=1,1,IF(ISERROR(SEARCH(CONCATENATE(BA$8,","),#REF!,1)),IF(ISERROR(SEARCH(CONCATENATE(",",BA$8),#REF!,1)),"-",1),1)))</f>
        <v>-</v>
      </c>
      <c r="BB79" s="451"/>
      <c r="BC79" s="452" t="str">
        <f>IF(ISERROR(SEARCH(BC$8,#REF!,1)),"-",IF(COUNTIF(#REF!,BC$8)=1,1,IF(ISERROR(SEARCH(CONCATENATE(BC$8,","),#REF!,1)),IF(ISERROR(SEARCH(CONCATENATE(",",BC$8),#REF!,1)),"-",1),1)))</f>
        <v>-</v>
      </c>
      <c r="BD79" s="452" t="str">
        <f>IF(ISERROR(SEARCH(BD$8,#REF!,1)),"-",IF(COUNTIF(#REF!,BD$8)=1,1,IF(ISERROR(SEARCH(CONCATENATE(BD$8,","),#REF!,1)),IF(ISERROR(SEARCH(CONCATENATE(",",BD$8),#REF!,1)),"-",1),1)))</f>
        <v>-</v>
      </c>
      <c r="BE79" s="452" t="str">
        <f>IF(ISERROR(SEARCH(BE$8,#REF!,1)),"-",IF(COUNTIF(#REF!,BE$8)=1,1,IF(ISERROR(SEARCH(CONCATENATE(BE$8,","),#REF!,1)),IF(ISERROR(SEARCH(CONCATENATE(",",BE$8),#REF!,1)),"-",1),1)))</f>
        <v>-</v>
      </c>
      <c r="BF79" s="452" t="str">
        <f>IF(ISERROR(SEARCH(BF$8,#REF!,1)),"-",IF(COUNTIF(#REF!,BF$8)=1,1,IF(ISERROR(SEARCH(CONCATENATE(BF$8,","),#REF!,1)),IF(ISERROR(SEARCH(CONCATENATE(",",BF$8),#REF!,1)),"-",1),1)))</f>
        <v>-</v>
      </c>
      <c r="BG79" s="452" t="str">
        <f>IF(ISERROR(SEARCH(BG$8,#REF!,1)),"-",IF(COUNTIF(#REF!,BG$8)=1,1,IF(ISERROR(SEARCH(CONCATENATE(BG$8,","),#REF!,1)),IF(ISERROR(SEARCH(CONCATENATE(",",BG$8),#REF!,1)),"-",1),1)))</f>
        <v>-</v>
      </c>
      <c r="BH79" s="452" t="str">
        <f>IF(ISERROR(SEARCH(BH$8,#REF!,1)),"-",IF(COUNTIF(#REF!,BH$8)=1,1,IF(ISERROR(SEARCH(CONCATENATE(BH$8,","),#REF!,1)),IF(ISERROR(SEARCH(CONCATENATE(",",BH$8),#REF!,1)),"-",1),1)))</f>
        <v>-</v>
      </c>
      <c r="BI79" s="452" t="str">
        <f>IF(ISERROR(SEARCH(BI$8,#REF!,1)),"-",IF(COUNTIF(#REF!,BI$8)=1,1,IF(ISERROR(SEARCH(CONCATENATE(BI$8,","),#REF!,1)),IF(ISERROR(SEARCH(CONCATENATE(",",BI$8),#REF!,1)),"-",1),1)))</f>
        <v>-</v>
      </c>
      <c r="BJ79" s="452" t="str">
        <f>IF(ISERROR(SEARCH(BJ$8,#REF!,1)),"-",IF(COUNTIF(#REF!,BJ$8)=1,1,IF(ISERROR(SEARCH(CONCATENATE(BJ$8,","),#REF!,1)),IF(ISERROR(SEARCH(CONCATENATE(",",BJ$8),#REF!,1)),"-",1),1)))</f>
        <v>-</v>
      </c>
      <c r="BK79" s="452" t="str">
        <f>IF(ISERROR(SEARCH(BK$8,#REF!,1)),"-",IF(COUNTIF(#REF!,BK$8)=1,1,IF(ISERROR(SEARCH(CONCATENATE(BK$8,","),#REF!,1)),IF(ISERROR(SEARCH(CONCATENATE(",",BK$8),#REF!,1)),"-",1),1)))</f>
        <v>-</v>
      </c>
      <c r="BL79" s="451"/>
      <c r="BM79" s="452"/>
      <c r="BN79" s="452"/>
      <c r="BO79" s="452"/>
      <c r="BP79" s="452"/>
      <c r="BQ79" s="452"/>
      <c r="BR79" s="452"/>
      <c r="BS79" s="452"/>
      <c r="BT79" s="452"/>
      <c r="BU79" s="453"/>
      <c r="BV79" s="182"/>
    </row>
    <row r="80" spans="1:74" s="183" customFormat="1" ht="15.75" thickBot="1" x14ac:dyDescent="0.3">
      <c r="A80" s="454"/>
      <c r="B80" s="455" t="s">
        <v>231</v>
      </c>
      <c r="C80" s="456">
        <f>C79+C65</f>
        <v>22</v>
      </c>
      <c r="D80" s="456">
        <f>D79+D65</f>
        <v>11</v>
      </c>
      <c r="E80" s="456"/>
      <c r="F80" s="457"/>
      <c r="G80" s="458">
        <f>SUM(G79+G65)</f>
        <v>168</v>
      </c>
      <c r="H80" s="459">
        <f>SUM(H79+H65)</f>
        <v>5040</v>
      </c>
      <c r="I80" s="456">
        <f>SUM(I79:I79)</f>
        <v>526</v>
      </c>
      <c r="J80" s="456">
        <f>SUM(J79:J79)</f>
        <v>304</v>
      </c>
      <c r="K80" s="456">
        <f>SUM(K79:K79)</f>
        <v>0</v>
      </c>
      <c r="L80" s="460">
        <f>SUM(L79:L79)</f>
        <v>222</v>
      </c>
      <c r="M80" s="458">
        <f>SUM(M79:M79)</f>
        <v>734</v>
      </c>
      <c r="N80" s="461">
        <f t="shared" ref="N80:U80" si="52">SUM(N79+N65)</f>
        <v>6.5</v>
      </c>
      <c r="O80" s="461">
        <f t="shared" si="52"/>
        <v>4</v>
      </c>
      <c r="P80" s="461">
        <f t="shared" si="52"/>
        <v>20</v>
      </c>
      <c r="Q80" s="461">
        <f t="shared" si="52"/>
        <v>12</v>
      </c>
      <c r="R80" s="461">
        <f t="shared" si="52"/>
        <v>17</v>
      </c>
      <c r="S80" s="461">
        <f t="shared" si="52"/>
        <v>18</v>
      </c>
      <c r="T80" s="461">
        <f t="shared" si="52"/>
        <v>22</v>
      </c>
      <c r="U80" s="461">
        <f t="shared" si="52"/>
        <v>18</v>
      </c>
      <c r="V80" s="462"/>
      <c r="W80" s="463"/>
      <c r="X80" s="463"/>
      <c r="Y80" s="464">
        <f t="shared" ref="Y80:AG80" si="53">SUM(Y79:Y79)</f>
        <v>0</v>
      </c>
      <c r="Z80" s="464">
        <f t="shared" si="53"/>
        <v>0</v>
      </c>
      <c r="AA80" s="464">
        <f t="shared" si="53"/>
        <v>0</v>
      </c>
      <c r="AB80" s="464">
        <f t="shared" si="53"/>
        <v>0</v>
      </c>
      <c r="AC80" s="464">
        <f t="shared" si="53"/>
        <v>0</v>
      </c>
      <c r="AD80" s="464">
        <f t="shared" si="53"/>
        <v>0</v>
      </c>
      <c r="AE80" s="464">
        <f t="shared" si="53"/>
        <v>0</v>
      </c>
      <c r="AF80" s="464">
        <f t="shared" si="53"/>
        <v>0</v>
      </c>
      <c r="AG80" s="464">
        <f t="shared" si="53"/>
        <v>0</v>
      </c>
      <c r="AH80" s="463"/>
      <c r="AI80" s="464">
        <f t="shared" ref="AI80:AQ80" si="54">SUM(AI79:AI79)</f>
        <v>0</v>
      </c>
      <c r="AJ80" s="464">
        <f t="shared" si="54"/>
        <v>0</v>
      </c>
      <c r="AK80" s="464">
        <f t="shared" si="54"/>
        <v>0</v>
      </c>
      <c r="AL80" s="464">
        <f t="shared" si="54"/>
        <v>0</v>
      </c>
      <c r="AM80" s="464">
        <f t="shared" si="54"/>
        <v>0</v>
      </c>
      <c r="AN80" s="464">
        <f t="shared" si="54"/>
        <v>0</v>
      </c>
      <c r="AO80" s="464">
        <f t="shared" si="54"/>
        <v>0</v>
      </c>
      <c r="AP80" s="464">
        <f t="shared" si="54"/>
        <v>0</v>
      </c>
      <c r="AQ80" s="464">
        <f t="shared" si="54"/>
        <v>0</v>
      </c>
      <c r="AR80" s="463"/>
      <c r="AS80" s="464">
        <f t="shared" ref="AS80:BA80" si="55">SUM(AS79:AS79)</f>
        <v>0</v>
      </c>
      <c r="AT80" s="464">
        <f t="shared" si="55"/>
        <v>0</v>
      </c>
      <c r="AU80" s="464">
        <f t="shared" si="55"/>
        <v>0</v>
      </c>
      <c r="AV80" s="464">
        <f t="shared" si="55"/>
        <v>0</v>
      </c>
      <c r="AW80" s="464">
        <f t="shared" si="55"/>
        <v>0</v>
      </c>
      <c r="AX80" s="464">
        <f t="shared" si="55"/>
        <v>0</v>
      </c>
      <c r="AY80" s="464">
        <f t="shared" si="55"/>
        <v>0</v>
      </c>
      <c r="AZ80" s="464">
        <f t="shared" si="55"/>
        <v>0</v>
      </c>
      <c r="BA80" s="464">
        <f t="shared" si="55"/>
        <v>0</v>
      </c>
      <c r="BB80" s="463"/>
      <c r="BC80" s="464">
        <f t="shared" ref="BC80:BK80" si="56">SUM(BC79:BC79)</f>
        <v>0</v>
      </c>
      <c r="BD80" s="464">
        <f t="shared" si="56"/>
        <v>0</v>
      </c>
      <c r="BE80" s="464">
        <f t="shared" si="56"/>
        <v>0</v>
      </c>
      <c r="BF80" s="464">
        <f t="shared" si="56"/>
        <v>0</v>
      </c>
      <c r="BG80" s="464">
        <f t="shared" si="56"/>
        <v>0</v>
      </c>
      <c r="BH80" s="464">
        <f t="shared" si="56"/>
        <v>0</v>
      </c>
      <c r="BI80" s="464">
        <f t="shared" si="56"/>
        <v>0</v>
      </c>
      <c r="BJ80" s="464">
        <f t="shared" si="56"/>
        <v>0</v>
      </c>
      <c r="BK80" s="464">
        <f t="shared" si="56"/>
        <v>0</v>
      </c>
      <c r="BL80" s="463"/>
      <c r="BM80" s="464">
        <f t="shared" ref="BM80:BU80" si="57">SUM(BM79:BM79)</f>
        <v>0</v>
      </c>
      <c r="BN80" s="464">
        <f t="shared" si="57"/>
        <v>0</v>
      </c>
      <c r="BO80" s="464">
        <f t="shared" si="57"/>
        <v>0</v>
      </c>
      <c r="BP80" s="464">
        <f t="shared" si="57"/>
        <v>0</v>
      </c>
      <c r="BQ80" s="464">
        <f t="shared" si="57"/>
        <v>0</v>
      </c>
      <c r="BR80" s="464">
        <f t="shared" si="57"/>
        <v>0</v>
      </c>
      <c r="BS80" s="464">
        <f t="shared" si="57"/>
        <v>0</v>
      </c>
      <c r="BT80" s="464">
        <f t="shared" si="57"/>
        <v>0</v>
      </c>
      <c r="BU80" s="465">
        <f t="shared" si="57"/>
        <v>0</v>
      </c>
      <c r="BV80" s="182"/>
    </row>
    <row r="81" spans="1:74" s="183" customFormat="1" ht="22.5" customHeight="1" thickBot="1" x14ac:dyDescent="0.3">
      <c r="B81" s="466"/>
      <c r="C81" s="467" t="s">
        <v>232</v>
      </c>
      <c r="D81" s="468"/>
      <c r="E81" s="468"/>
      <c r="F81" s="468"/>
      <c r="G81" s="468"/>
      <c r="H81" s="468"/>
      <c r="I81" s="468"/>
      <c r="J81" s="468"/>
      <c r="K81" s="468"/>
      <c r="L81" s="468"/>
      <c r="M81" s="468"/>
      <c r="N81" s="468"/>
      <c r="O81" s="468"/>
      <c r="P81" s="468"/>
      <c r="Q81" s="468"/>
      <c r="R81" s="468"/>
      <c r="S81" s="468"/>
      <c r="T81" s="468"/>
      <c r="U81" s="469"/>
      <c r="V81" s="325"/>
      <c r="W81" s="326"/>
      <c r="Y81" s="470" t="str">
        <f>IF(ISERROR(SEARCH(Y$8,#REF!,1)),"-",IF(COUNTIF(#REF!,Y$8)=1,1,IF(ISERROR(SEARCH(CONCATENATE(Y$8,","),#REF!,1)),IF(ISERROR(SEARCH(CONCATENATE(",",Y$8),#REF!,1)),"-",1),1)))</f>
        <v>-</v>
      </c>
      <c r="Z81" s="470" t="str">
        <f>IF(ISERROR(SEARCH(Z$8,#REF!,1)),"-",IF(COUNTIF(#REF!,Z$8)=1,1,IF(ISERROR(SEARCH(CONCATENATE(Z$8,","),#REF!,1)),IF(ISERROR(SEARCH(CONCATENATE(",",Z$8),#REF!,1)),"-",1),1)))</f>
        <v>-</v>
      </c>
      <c r="AA81" s="470" t="str">
        <f>IF(ISERROR(SEARCH(AA$8,#REF!,1)),"-",IF(COUNTIF(#REF!,AA$8)=1,1,IF(ISERROR(SEARCH(CONCATENATE(AA$8,","),#REF!,1)),IF(ISERROR(SEARCH(CONCATENATE(",",AA$8),#REF!,1)),"-",1),1)))</f>
        <v>-</v>
      </c>
      <c r="AB81" s="470" t="str">
        <f>IF(ISERROR(SEARCH(AB$8,#REF!,1)),"-",IF(COUNTIF(#REF!,AB$8)=1,1,IF(ISERROR(SEARCH(CONCATENATE(AB$8,","),#REF!,1)),IF(ISERROR(SEARCH(CONCATENATE(",",AB$8),#REF!,1)),"-",1),1)))</f>
        <v>-</v>
      </c>
      <c r="AC81" s="470" t="str">
        <f>IF(ISERROR(SEARCH(AC$8,#REF!,1)),"-",IF(COUNTIF(#REF!,AC$8)=1,1,IF(ISERROR(SEARCH(CONCATENATE(AC$8,","),#REF!,1)),IF(ISERROR(SEARCH(CONCATENATE(",",AC$8),#REF!,1)),"-",1),1)))</f>
        <v>-</v>
      </c>
      <c r="AD81" s="470" t="str">
        <f>IF(ISERROR(SEARCH(AD$8,#REF!,1)),"-",IF(COUNTIF(#REF!,AD$8)=1,1,IF(ISERROR(SEARCH(CONCATENATE(AD$8,","),#REF!,1)),IF(ISERROR(SEARCH(CONCATENATE(",",AD$8),#REF!,1)),"-",1),1)))</f>
        <v>-</v>
      </c>
      <c r="AE81" s="470" t="str">
        <f>IF(ISERROR(SEARCH(AE$8,#REF!,1)),"-",IF(COUNTIF(#REF!,AE$8)=1,1,IF(ISERROR(SEARCH(CONCATENATE(AE$8,","),#REF!,1)),IF(ISERROR(SEARCH(CONCATENATE(",",AE$8),#REF!,1)),"-",1),1)))</f>
        <v>-</v>
      </c>
      <c r="AF81" s="470" t="str">
        <f>IF(ISERROR(SEARCH(AF$8,#REF!,1)),"-",IF(COUNTIF(#REF!,AF$8)=1,1,IF(ISERROR(SEARCH(CONCATENATE(AF$8,","),#REF!,1)),IF(ISERROR(SEARCH(CONCATENATE(",",AF$8),#REF!,1)),"-",1),1)))</f>
        <v>-</v>
      </c>
      <c r="AG81" s="470" t="str">
        <f>IF(ISERROR(SEARCH(AG$8,#REF!,1)),"-",IF(COUNTIF(#REF!,AG$8)=1,1,IF(ISERROR(SEARCH(CONCATENATE(AG$8,","),#REF!,1)),IF(ISERROR(SEARCH(CONCATENATE(",",AG$8),#REF!,1)),"-",1),1)))</f>
        <v>-</v>
      </c>
      <c r="AH81" s="471"/>
      <c r="AI81" s="470" t="str">
        <f>IF(ISERROR(SEARCH(AI$8,#REF!,1)),"-",IF(COUNTIF(#REF!,AI$8)=1,1,IF(ISERROR(SEARCH(CONCATENATE(AI$8,","),#REF!,1)),IF(ISERROR(SEARCH(CONCATENATE(",",AI$8),#REF!,1)),"-",1),1)))</f>
        <v>-</v>
      </c>
      <c r="AJ81" s="470" t="str">
        <f>IF(ISERROR(SEARCH(AJ$8,#REF!,1)),"-",IF(COUNTIF(#REF!,AJ$8)=1,1,IF(ISERROR(SEARCH(CONCATENATE(AJ$8,","),#REF!,1)),IF(ISERROR(SEARCH(CONCATENATE(",",AJ$8),#REF!,1)),"-",1),1)))</f>
        <v>-</v>
      </c>
      <c r="AK81" s="470" t="str">
        <f>IF(ISERROR(SEARCH(AK$8,#REF!,1)),"-",IF(COUNTIF(#REF!,AK$8)=1,1,IF(ISERROR(SEARCH(CONCATENATE(AK$8,","),#REF!,1)),IF(ISERROR(SEARCH(CONCATENATE(",",AK$8),#REF!,1)),"-",1),1)))</f>
        <v>-</v>
      </c>
      <c r="AL81" s="470" t="str">
        <f>IF(ISERROR(SEARCH(AL$8,#REF!,1)),"-",IF(COUNTIF(#REF!,AL$8)=1,1,IF(ISERROR(SEARCH(CONCATENATE(AL$8,","),#REF!,1)),IF(ISERROR(SEARCH(CONCATENATE(",",AL$8),#REF!,1)),"-",1),1)))</f>
        <v>-</v>
      </c>
      <c r="AM81" s="470" t="str">
        <f>IF(ISERROR(SEARCH(AM$8,#REF!,1)),"-",IF(COUNTIF(#REF!,AM$8)=1,1,IF(ISERROR(SEARCH(CONCATENATE(AM$8,","),#REF!,1)),IF(ISERROR(SEARCH(CONCATENATE(",",AM$8),#REF!,1)),"-",1),1)))</f>
        <v>-</v>
      </c>
      <c r="AN81" s="470" t="str">
        <f>IF(ISERROR(SEARCH(AN$8,#REF!,1)),"-",IF(COUNTIF(#REF!,AN$8)=1,1,IF(ISERROR(SEARCH(CONCATENATE(AN$8,","),#REF!,1)),IF(ISERROR(SEARCH(CONCATENATE(",",AN$8),#REF!,1)),"-",1),1)))</f>
        <v>-</v>
      </c>
      <c r="AO81" s="470" t="str">
        <f>IF(ISERROR(SEARCH(AO$8,#REF!,1)),"-",IF(COUNTIF(#REF!,AO$8)=1,1,IF(ISERROR(SEARCH(CONCATENATE(AO$8,","),#REF!,1)),IF(ISERROR(SEARCH(CONCATENATE(",",AO$8),#REF!,1)),"-",1),1)))</f>
        <v>-</v>
      </c>
      <c r="AP81" s="470" t="str">
        <f>IF(ISERROR(SEARCH(AP$8,#REF!,1)),"-",IF(COUNTIF(#REF!,AP$8)=1,1,IF(ISERROR(SEARCH(CONCATENATE(AP$8,","),#REF!,1)),IF(ISERROR(SEARCH(CONCATENATE(",",AP$8),#REF!,1)),"-",1),1)))</f>
        <v>-</v>
      </c>
      <c r="AQ81" s="470" t="str">
        <f>IF(ISERROR(SEARCH(AQ$8,#REF!,1)),"-",IF(COUNTIF(#REF!,AQ$8)=1,1,IF(ISERROR(SEARCH(CONCATENATE(AQ$8,","),#REF!,1)),IF(ISERROR(SEARCH(CONCATENATE(",",AQ$8),#REF!,1)),"-",1),1)))</f>
        <v>-</v>
      </c>
      <c r="AR81" s="471"/>
      <c r="AS81" s="470" t="str">
        <f>IF(ISERROR(SEARCH(AS$8,#REF!,1)),"-",IF(COUNTIF(#REF!,AS$8)=1,1,IF(ISERROR(SEARCH(CONCATENATE(AS$8,","),#REF!,1)),IF(ISERROR(SEARCH(CONCATENATE(",",AS$8),#REF!,1)),"-",1),1)))</f>
        <v>-</v>
      </c>
      <c r="AT81" s="470" t="str">
        <f>IF(ISERROR(SEARCH(AT$8,#REF!,1)),"-",IF(COUNTIF(#REF!,AT$8)=1,1,IF(ISERROR(SEARCH(CONCATENATE(AT$8,","),#REF!,1)),IF(ISERROR(SEARCH(CONCATENATE(",",AT$8),#REF!,1)),"-",1),1)))</f>
        <v>-</v>
      </c>
      <c r="AU81" s="470" t="str">
        <f>IF(ISERROR(SEARCH(AU$8,#REF!,1)),"-",IF(COUNTIF(#REF!,AU$8)=1,1,IF(ISERROR(SEARCH(CONCATENATE(AU$8,","),#REF!,1)),IF(ISERROR(SEARCH(CONCATENATE(",",AU$8),#REF!,1)),"-",1),1)))</f>
        <v>-</v>
      </c>
      <c r="AV81" s="470" t="str">
        <f>IF(ISERROR(SEARCH(AV$8,#REF!,1)),"-",IF(COUNTIF(#REF!,AV$8)=1,1,IF(ISERROR(SEARCH(CONCATENATE(AV$8,","),#REF!,1)),IF(ISERROR(SEARCH(CONCATENATE(",",AV$8),#REF!,1)),"-",1),1)))</f>
        <v>-</v>
      </c>
      <c r="AW81" s="470" t="str">
        <f>IF(ISERROR(SEARCH(AW$8,#REF!,1)),"-",IF(COUNTIF(#REF!,AW$8)=1,1,IF(ISERROR(SEARCH(CONCATENATE(AW$8,","),#REF!,1)),IF(ISERROR(SEARCH(CONCATENATE(",",AW$8),#REF!,1)),"-",1),1)))</f>
        <v>-</v>
      </c>
      <c r="AX81" s="470" t="str">
        <f>IF(ISERROR(SEARCH(AX$8,#REF!,1)),"-",IF(COUNTIF(#REF!,AX$8)=1,1,IF(ISERROR(SEARCH(CONCATENATE(AX$8,","),#REF!,1)),IF(ISERROR(SEARCH(CONCATENATE(",",AX$8),#REF!,1)),"-",1),1)))</f>
        <v>-</v>
      </c>
      <c r="AY81" s="470" t="str">
        <f>IF(ISERROR(SEARCH(AY$8,#REF!,1)),"-",IF(COUNTIF(#REF!,AY$8)=1,1,IF(ISERROR(SEARCH(CONCATENATE(AY$8,","),#REF!,1)),IF(ISERROR(SEARCH(CONCATENATE(",",AY$8),#REF!,1)),"-",1),1)))</f>
        <v>-</v>
      </c>
      <c r="AZ81" s="470" t="str">
        <f>IF(ISERROR(SEARCH(AZ$8,#REF!,1)),"-",IF(COUNTIF(#REF!,AZ$8)=1,1,IF(ISERROR(SEARCH(CONCATENATE(AZ$8,","),#REF!,1)),IF(ISERROR(SEARCH(CONCATENATE(",",AZ$8),#REF!,1)),"-",1),1)))</f>
        <v>-</v>
      </c>
      <c r="BA81" s="470" t="str">
        <f>IF(ISERROR(SEARCH(BA$8,#REF!,1)),"-",IF(COUNTIF(#REF!,BA$8)=1,1,IF(ISERROR(SEARCH(CONCATENATE(BA$8,","),#REF!,1)),IF(ISERROR(SEARCH(CONCATENATE(",",BA$8),#REF!,1)),"-",1),1)))</f>
        <v>-</v>
      </c>
      <c r="BB81" s="471"/>
      <c r="BC81" s="470" t="str">
        <f>IF(ISERROR(SEARCH(BC$8,#REF!,1)),"-",IF(COUNTIF(#REF!,BC$8)=1,1,IF(ISERROR(SEARCH(CONCATENATE(BC$8,","),#REF!,1)),IF(ISERROR(SEARCH(CONCATENATE(",",BC$8),#REF!,1)),"-",1),1)))</f>
        <v>-</v>
      </c>
      <c r="BD81" s="470" t="str">
        <f>IF(ISERROR(SEARCH(BD$8,#REF!,1)),"-",IF(COUNTIF(#REF!,BD$8)=1,1,IF(ISERROR(SEARCH(CONCATENATE(BD$8,","),#REF!,1)),IF(ISERROR(SEARCH(CONCATENATE(",",BD$8),#REF!,1)),"-",1),1)))</f>
        <v>-</v>
      </c>
      <c r="BE81" s="470" t="str">
        <f>IF(ISERROR(SEARCH(BE$8,#REF!,1)),"-",IF(COUNTIF(#REF!,BE$8)=1,1,IF(ISERROR(SEARCH(CONCATENATE(BE$8,","),#REF!,1)),IF(ISERROR(SEARCH(CONCATENATE(",",BE$8),#REF!,1)),"-",1),1)))</f>
        <v>-</v>
      </c>
      <c r="BF81" s="470" t="str">
        <f>IF(ISERROR(SEARCH(BF$8,#REF!,1)),"-",IF(COUNTIF(#REF!,BF$8)=1,1,IF(ISERROR(SEARCH(CONCATENATE(BF$8,","),#REF!,1)),IF(ISERROR(SEARCH(CONCATENATE(",",BF$8),#REF!,1)),"-",1),1)))</f>
        <v>-</v>
      </c>
      <c r="BG81" s="470" t="str">
        <f>IF(ISERROR(SEARCH(BG$8,#REF!,1)),"-",IF(COUNTIF(#REF!,BG$8)=1,1,IF(ISERROR(SEARCH(CONCATENATE(BG$8,","),#REF!,1)),IF(ISERROR(SEARCH(CONCATENATE(",",BG$8),#REF!,1)),"-",1),1)))</f>
        <v>-</v>
      </c>
      <c r="BH81" s="470" t="str">
        <f>IF(ISERROR(SEARCH(BH$8,#REF!,1)),"-",IF(COUNTIF(#REF!,BH$8)=1,1,IF(ISERROR(SEARCH(CONCATENATE(BH$8,","),#REF!,1)),IF(ISERROR(SEARCH(CONCATENATE(",",BH$8),#REF!,1)),"-",1),1)))</f>
        <v>-</v>
      </c>
      <c r="BI81" s="470" t="str">
        <f>IF(ISERROR(SEARCH(BI$8,#REF!,1)),"-",IF(COUNTIF(#REF!,BI$8)=1,1,IF(ISERROR(SEARCH(CONCATENATE(BI$8,","),#REF!,1)),IF(ISERROR(SEARCH(CONCATENATE(",",BI$8),#REF!,1)),"-",1),1)))</f>
        <v>-</v>
      </c>
      <c r="BJ81" s="470" t="str">
        <f>IF(ISERROR(SEARCH(BJ$8,#REF!,1)),"-",IF(COUNTIF(#REF!,BJ$8)=1,1,IF(ISERROR(SEARCH(CONCATENATE(BJ$8,","),#REF!,1)),IF(ISERROR(SEARCH(CONCATENATE(",",BJ$8),#REF!,1)),"-",1),1)))</f>
        <v>-</v>
      </c>
      <c r="BK81" s="470" t="str">
        <f>IF(ISERROR(SEARCH(BK$8,#REF!,1)),"-",IF(COUNTIF(#REF!,BK$8)=1,1,IF(ISERROR(SEARCH(CONCATENATE(BK$8,","),#REF!,1)),IF(ISERROR(SEARCH(CONCATENATE(",",BK$8),#REF!,1)),"-",1),1)))</f>
        <v>-</v>
      </c>
      <c r="BL81" s="471"/>
      <c r="BM81" s="470"/>
      <c r="BN81" s="470"/>
      <c r="BO81" s="470"/>
      <c r="BP81" s="470"/>
      <c r="BQ81" s="470"/>
      <c r="BR81" s="470"/>
      <c r="BS81" s="470"/>
      <c r="BT81" s="470"/>
      <c r="BU81" s="472"/>
      <c r="BV81" s="182"/>
    </row>
    <row r="82" spans="1:74" s="183" customFormat="1" ht="20.25" customHeight="1" thickBot="1" x14ac:dyDescent="0.3">
      <c r="A82" s="473"/>
      <c r="B82" s="474"/>
      <c r="C82" s="475">
        <f t="shared" ref="C82:BN82" si="58">SUM(C80,C36)</f>
        <v>30</v>
      </c>
      <c r="D82" s="476">
        <f t="shared" si="58"/>
        <v>23</v>
      </c>
      <c r="E82" s="476">
        <f t="shared" si="58"/>
        <v>0</v>
      </c>
      <c r="F82" s="476">
        <v>1</v>
      </c>
      <c r="G82" s="476">
        <f t="shared" si="58"/>
        <v>240</v>
      </c>
      <c r="H82" s="476">
        <f t="shared" si="58"/>
        <v>7200</v>
      </c>
      <c r="I82" s="476">
        <f t="shared" si="58"/>
        <v>1436</v>
      </c>
      <c r="J82" s="476">
        <f t="shared" si="58"/>
        <v>670</v>
      </c>
      <c r="K82" s="476">
        <f t="shared" si="58"/>
        <v>0</v>
      </c>
      <c r="L82" s="476">
        <f t="shared" si="58"/>
        <v>766</v>
      </c>
      <c r="M82" s="476">
        <f t="shared" si="58"/>
        <v>1984</v>
      </c>
      <c r="N82" s="477">
        <f t="shared" si="58"/>
        <v>24</v>
      </c>
      <c r="O82" s="477">
        <f t="shared" si="58"/>
        <v>20</v>
      </c>
      <c r="P82" s="477">
        <f t="shared" si="58"/>
        <v>23</v>
      </c>
      <c r="Q82" s="477">
        <f t="shared" si="58"/>
        <v>22</v>
      </c>
      <c r="R82" s="477">
        <f t="shared" si="58"/>
        <v>22</v>
      </c>
      <c r="S82" s="477">
        <f t="shared" si="58"/>
        <v>22</v>
      </c>
      <c r="T82" s="477">
        <f t="shared" si="58"/>
        <v>22</v>
      </c>
      <c r="U82" s="478">
        <f t="shared" si="58"/>
        <v>22</v>
      </c>
      <c r="V82" s="479">
        <f t="shared" si="58"/>
        <v>0</v>
      </c>
      <c r="W82" s="480">
        <f t="shared" si="58"/>
        <v>0</v>
      </c>
      <c r="X82" s="480">
        <f t="shared" si="58"/>
        <v>0</v>
      </c>
      <c r="Y82" s="480" t="e">
        <f t="shared" si="58"/>
        <v>#REF!</v>
      </c>
      <c r="Z82" s="480" t="e">
        <f t="shared" si="58"/>
        <v>#REF!</v>
      </c>
      <c r="AA82" s="480" t="e">
        <f t="shared" si="58"/>
        <v>#REF!</v>
      </c>
      <c r="AB82" s="480" t="e">
        <f t="shared" si="58"/>
        <v>#REF!</v>
      </c>
      <c r="AC82" s="480" t="e">
        <f t="shared" si="58"/>
        <v>#REF!</v>
      </c>
      <c r="AD82" s="480" t="e">
        <f t="shared" si="58"/>
        <v>#REF!</v>
      </c>
      <c r="AE82" s="480" t="e">
        <f t="shared" si="58"/>
        <v>#REF!</v>
      </c>
      <c r="AF82" s="480" t="e">
        <f t="shared" si="58"/>
        <v>#REF!</v>
      </c>
      <c r="AG82" s="480" t="e">
        <f t="shared" si="58"/>
        <v>#REF!</v>
      </c>
      <c r="AH82" s="480">
        <f t="shared" si="58"/>
        <v>0</v>
      </c>
      <c r="AI82" s="480" t="e">
        <f t="shared" si="58"/>
        <v>#REF!</v>
      </c>
      <c r="AJ82" s="480" t="e">
        <f t="shared" si="58"/>
        <v>#REF!</v>
      </c>
      <c r="AK82" s="480" t="e">
        <f t="shared" si="58"/>
        <v>#REF!</v>
      </c>
      <c r="AL82" s="480" t="e">
        <f t="shared" si="58"/>
        <v>#REF!</v>
      </c>
      <c r="AM82" s="480" t="e">
        <f t="shared" si="58"/>
        <v>#REF!</v>
      </c>
      <c r="AN82" s="480" t="e">
        <f t="shared" si="58"/>
        <v>#REF!</v>
      </c>
      <c r="AO82" s="480" t="e">
        <f t="shared" si="58"/>
        <v>#REF!</v>
      </c>
      <c r="AP82" s="480" t="e">
        <f t="shared" si="58"/>
        <v>#REF!</v>
      </c>
      <c r="AQ82" s="480" t="e">
        <f t="shared" si="58"/>
        <v>#REF!</v>
      </c>
      <c r="AR82" s="480">
        <f t="shared" si="58"/>
        <v>0</v>
      </c>
      <c r="AS82" s="480" t="e">
        <f t="shared" si="58"/>
        <v>#REF!</v>
      </c>
      <c r="AT82" s="480" t="e">
        <f t="shared" si="58"/>
        <v>#REF!</v>
      </c>
      <c r="AU82" s="480" t="e">
        <f t="shared" si="58"/>
        <v>#REF!</v>
      </c>
      <c r="AV82" s="480" t="e">
        <f t="shared" si="58"/>
        <v>#REF!</v>
      </c>
      <c r="AW82" s="480" t="e">
        <f t="shared" si="58"/>
        <v>#REF!</v>
      </c>
      <c r="AX82" s="480" t="e">
        <f t="shared" si="58"/>
        <v>#REF!</v>
      </c>
      <c r="AY82" s="480" t="e">
        <f t="shared" si="58"/>
        <v>#REF!</v>
      </c>
      <c r="AZ82" s="480" t="e">
        <f t="shared" si="58"/>
        <v>#REF!</v>
      </c>
      <c r="BA82" s="480" t="e">
        <f t="shared" si="58"/>
        <v>#REF!</v>
      </c>
      <c r="BB82" s="480">
        <f t="shared" si="58"/>
        <v>0</v>
      </c>
      <c r="BC82" s="480" t="e">
        <f t="shared" si="58"/>
        <v>#REF!</v>
      </c>
      <c r="BD82" s="480" t="e">
        <f t="shared" si="58"/>
        <v>#REF!</v>
      </c>
      <c r="BE82" s="480" t="e">
        <f t="shared" si="58"/>
        <v>#REF!</v>
      </c>
      <c r="BF82" s="480" t="e">
        <f t="shared" si="58"/>
        <v>#REF!</v>
      </c>
      <c r="BG82" s="480" t="e">
        <f t="shared" si="58"/>
        <v>#REF!</v>
      </c>
      <c r="BH82" s="480" t="e">
        <f t="shared" si="58"/>
        <v>#REF!</v>
      </c>
      <c r="BI82" s="480" t="e">
        <f t="shared" si="58"/>
        <v>#REF!</v>
      </c>
      <c r="BJ82" s="480" t="e">
        <f t="shared" si="58"/>
        <v>#REF!</v>
      </c>
      <c r="BK82" s="480" t="e">
        <f t="shared" si="58"/>
        <v>#REF!</v>
      </c>
      <c r="BL82" s="480">
        <f t="shared" si="58"/>
        <v>0</v>
      </c>
      <c r="BM82" s="480" t="e">
        <f t="shared" si="58"/>
        <v>#REF!</v>
      </c>
      <c r="BN82" s="480" t="e">
        <f t="shared" si="58"/>
        <v>#REF!</v>
      </c>
      <c r="BO82" s="480" t="e">
        <f t="shared" ref="BO82:BU82" si="59">SUM(BO80,BO36)</f>
        <v>#REF!</v>
      </c>
      <c r="BP82" s="480" t="e">
        <f t="shared" si="59"/>
        <v>#REF!</v>
      </c>
      <c r="BQ82" s="480" t="e">
        <f t="shared" si="59"/>
        <v>#REF!</v>
      </c>
      <c r="BR82" s="480" t="e">
        <f t="shared" si="59"/>
        <v>#REF!</v>
      </c>
      <c r="BS82" s="480" t="e">
        <f t="shared" si="59"/>
        <v>#REF!</v>
      </c>
      <c r="BT82" s="480" t="e">
        <f t="shared" si="59"/>
        <v>#REF!</v>
      </c>
      <c r="BU82" s="480" t="e">
        <f t="shared" si="59"/>
        <v>#REF!</v>
      </c>
      <c r="BV82" s="182"/>
    </row>
    <row r="83" spans="1:74" s="168" customFormat="1" ht="21" customHeight="1" thickBot="1" x14ac:dyDescent="0.3">
      <c r="A83" s="481"/>
      <c r="B83" s="183"/>
      <c r="C83" s="482" t="s">
        <v>233</v>
      </c>
      <c r="D83" s="483"/>
      <c r="E83" s="483"/>
      <c r="F83" s="483"/>
      <c r="G83" s="483"/>
      <c r="H83" s="483"/>
      <c r="I83" s="483"/>
      <c r="J83" s="483"/>
      <c r="K83" s="483"/>
      <c r="L83" s="483"/>
      <c r="M83" s="483"/>
      <c r="N83" s="484">
        <v>24</v>
      </c>
      <c r="O83" s="485">
        <v>24</v>
      </c>
      <c r="P83" s="486">
        <v>23</v>
      </c>
      <c r="Q83" s="486">
        <v>23</v>
      </c>
      <c r="R83" s="484">
        <v>22</v>
      </c>
      <c r="S83" s="484">
        <v>22</v>
      </c>
      <c r="T83" s="486">
        <v>22</v>
      </c>
      <c r="U83" s="487">
        <v>22</v>
      </c>
      <c r="V83" s="325"/>
      <c r="W83" s="326"/>
      <c r="X83" s="183"/>
      <c r="Y83" s="411" t="str">
        <f>IF(ISERROR(SEARCH(Y$8,#REF!,1)),"-",IF(COUNTIF(#REF!,Y$8)=1,1,IF(ISERROR(SEARCH(CONCATENATE(Y$8,","),#REF!,1)),IF(ISERROR(SEARCH(CONCATENATE(",",Y$8),#REF!,1)),"-",1),1)))</f>
        <v>-</v>
      </c>
      <c r="Z83" s="411" t="str">
        <f>IF(ISERROR(SEARCH(Z$8,#REF!,1)),"-",IF(COUNTIF(#REF!,Z$8)=1,1,IF(ISERROR(SEARCH(CONCATENATE(Z$8,","),#REF!,1)),IF(ISERROR(SEARCH(CONCATENATE(",",Z$8),#REF!,1)),"-",1),1)))</f>
        <v>-</v>
      </c>
      <c r="AA83" s="411" t="str">
        <f>IF(ISERROR(SEARCH(AA$8,#REF!,1)),"-",IF(COUNTIF(#REF!,AA$8)=1,1,IF(ISERROR(SEARCH(CONCATENATE(AA$8,","),#REF!,1)),IF(ISERROR(SEARCH(CONCATENATE(",",AA$8),#REF!,1)),"-",1),1)))</f>
        <v>-</v>
      </c>
      <c r="AB83" s="411" t="str">
        <f>IF(ISERROR(SEARCH(AB$8,#REF!,1)),"-",IF(COUNTIF(#REF!,AB$8)=1,1,IF(ISERROR(SEARCH(CONCATENATE(AB$8,","),#REF!,1)),IF(ISERROR(SEARCH(CONCATENATE(",",AB$8),#REF!,1)),"-",1),1)))</f>
        <v>-</v>
      </c>
      <c r="AC83" s="411" t="str">
        <f>IF(ISERROR(SEARCH(AC$8,#REF!,1)),"-",IF(COUNTIF(#REF!,AC$8)=1,1,IF(ISERROR(SEARCH(CONCATENATE(AC$8,","),#REF!,1)),IF(ISERROR(SEARCH(CONCATENATE(",",AC$8),#REF!,1)),"-",1),1)))</f>
        <v>-</v>
      </c>
      <c r="AD83" s="411" t="str">
        <f>IF(ISERROR(SEARCH(AD$8,#REF!,1)),"-",IF(COUNTIF(#REF!,AD$8)=1,1,IF(ISERROR(SEARCH(CONCATENATE(AD$8,","),#REF!,1)),IF(ISERROR(SEARCH(CONCATENATE(",",AD$8),#REF!,1)),"-",1),1)))</f>
        <v>-</v>
      </c>
      <c r="AE83" s="411" t="str">
        <f>IF(ISERROR(SEARCH(AE$8,#REF!,1)),"-",IF(COUNTIF(#REF!,AE$8)=1,1,IF(ISERROR(SEARCH(CONCATENATE(AE$8,","),#REF!,1)),IF(ISERROR(SEARCH(CONCATENATE(",",AE$8),#REF!,1)),"-",1),1)))</f>
        <v>-</v>
      </c>
      <c r="AF83" s="411" t="str">
        <f>IF(ISERROR(SEARCH(AF$8,#REF!,1)),"-",IF(COUNTIF(#REF!,AF$8)=1,1,IF(ISERROR(SEARCH(CONCATENATE(AF$8,","),#REF!,1)),IF(ISERROR(SEARCH(CONCATENATE(",",AF$8),#REF!,1)),"-",1),1)))</f>
        <v>-</v>
      </c>
      <c r="AG83" s="411" t="str">
        <f>IF(ISERROR(SEARCH(AG$8,#REF!,1)),"-",IF(COUNTIF(#REF!,AG$8)=1,1,IF(ISERROR(SEARCH(CONCATENATE(AG$8,","),#REF!,1)),IF(ISERROR(SEARCH(CONCATENATE(",",AG$8),#REF!,1)),"-",1),1)))</f>
        <v>-</v>
      </c>
      <c r="AH83" s="412"/>
      <c r="AI83" s="411" t="str">
        <f>IF(ISERROR(SEARCH(AI$8,#REF!,1)),"-",IF(COUNTIF(#REF!,AI$8)=1,1,IF(ISERROR(SEARCH(CONCATENATE(AI$8,","),#REF!,1)),IF(ISERROR(SEARCH(CONCATENATE(",",AI$8),#REF!,1)),"-",1),1)))</f>
        <v>-</v>
      </c>
      <c r="AJ83" s="411" t="str">
        <f>IF(ISERROR(SEARCH(AJ$8,#REF!,1)),"-",IF(COUNTIF(#REF!,AJ$8)=1,1,IF(ISERROR(SEARCH(CONCATENATE(AJ$8,","),#REF!,1)),IF(ISERROR(SEARCH(CONCATENATE(",",AJ$8),#REF!,1)),"-",1),1)))</f>
        <v>-</v>
      </c>
      <c r="AK83" s="411" t="str">
        <f>IF(ISERROR(SEARCH(AK$8,#REF!,1)),"-",IF(COUNTIF(#REF!,AK$8)=1,1,IF(ISERROR(SEARCH(CONCATENATE(AK$8,","),#REF!,1)),IF(ISERROR(SEARCH(CONCATENATE(",",AK$8),#REF!,1)),"-",1),1)))</f>
        <v>-</v>
      </c>
      <c r="AL83" s="411" t="str">
        <f>IF(ISERROR(SEARCH(AL$8,#REF!,1)),"-",IF(COUNTIF(#REF!,AL$8)=1,1,IF(ISERROR(SEARCH(CONCATENATE(AL$8,","),#REF!,1)),IF(ISERROR(SEARCH(CONCATENATE(",",AL$8),#REF!,1)),"-",1),1)))</f>
        <v>-</v>
      </c>
      <c r="AM83" s="411" t="str">
        <f>IF(ISERROR(SEARCH(AM$8,#REF!,1)),"-",IF(COUNTIF(#REF!,AM$8)=1,1,IF(ISERROR(SEARCH(CONCATENATE(AM$8,","),#REF!,1)),IF(ISERROR(SEARCH(CONCATENATE(",",AM$8),#REF!,1)),"-",1),1)))</f>
        <v>-</v>
      </c>
      <c r="AN83" s="411" t="str">
        <f>IF(ISERROR(SEARCH(AN$8,#REF!,1)),"-",IF(COUNTIF(#REF!,AN$8)=1,1,IF(ISERROR(SEARCH(CONCATENATE(AN$8,","),#REF!,1)),IF(ISERROR(SEARCH(CONCATENATE(",",AN$8),#REF!,1)),"-",1),1)))</f>
        <v>-</v>
      </c>
      <c r="AO83" s="411" t="str">
        <f>IF(ISERROR(SEARCH(AO$8,#REF!,1)),"-",IF(COUNTIF(#REF!,AO$8)=1,1,IF(ISERROR(SEARCH(CONCATENATE(AO$8,","),#REF!,1)),IF(ISERROR(SEARCH(CONCATENATE(",",AO$8),#REF!,1)),"-",1),1)))</f>
        <v>-</v>
      </c>
      <c r="AP83" s="411" t="str">
        <f>IF(ISERROR(SEARCH(AP$8,#REF!,1)),"-",IF(COUNTIF(#REF!,AP$8)=1,1,IF(ISERROR(SEARCH(CONCATENATE(AP$8,","),#REF!,1)),IF(ISERROR(SEARCH(CONCATENATE(",",AP$8),#REF!,1)),"-",1),1)))</f>
        <v>-</v>
      </c>
      <c r="AQ83" s="411" t="str">
        <f>IF(ISERROR(SEARCH(AQ$8,#REF!,1)),"-",IF(COUNTIF(#REF!,AQ$8)=1,1,IF(ISERROR(SEARCH(CONCATENATE(AQ$8,","),#REF!,1)),IF(ISERROR(SEARCH(CONCATENATE(",",AQ$8),#REF!,1)),"-",1),1)))</f>
        <v>-</v>
      </c>
      <c r="AR83" s="412"/>
      <c r="AS83" s="411" t="str">
        <f>IF(ISERROR(SEARCH(AS$8,#REF!,1)),"-",IF(COUNTIF(#REF!,AS$8)=1,1,IF(ISERROR(SEARCH(CONCATENATE(AS$8,","),#REF!,1)),IF(ISERROR(SEARCH(CONCATENATE(",",AS$8),#REF!,1)),"-",1),1)))</f>
        <v>-</v>
      </c>
      <c r="AT83" s="411" t="str">
        <f>IF(ISERROR(SEARCH(AT$8,#REF!,1)),"-",IF(COUNTIF(#REF!,AT$8)=1,1,IF(ISERROR(SEARCH(CONCATENATE(AT$8,","),#REF!,1)),IF(ISERROR(SEARCH(CONCATENATE(",",AT$8),#REF!,1)),"-",1),1)))</f>
        <v>-</v>
      </c>
      <c r="AU83" s="411" t="str">
        <f>IF(ISERROR(SEARCH(AU$8,#REF!,1)),"-",IF(COUNTIF(#REF!,AU$8)=1,1,IF(ISERROR(SEARCH(CONCATENATE(AU$8,","),#REF!,1)),IF(ISERROR(SEARCH(CONCATENATE(",",AU$8),#REF!,1)),"-",1),1)))</f>
        <v>-</v>
      </c>
      <c r="AV83" s="411" t="str">
        <f>IF(ISERROR(SEARCH(AV$8,#REF!,1)),"-",IF(COUNTIF(#REF!,AV$8)=1,1,IF(ISERROR(SEARCH(CONCATENATE(AV$8,","),#REF!,1)),IF(ISERROR(SEARCH(CONCATENATE(",",AV$8),#REF!,1)),"-",1),1)))</f>
        <v>-</v>
      </c>
      <c r="AW83" s="411" t="str">
        <f>IF(ISERROR(SEARCH(AW$8,#REF!,1)),"-",IF(COUNTIF(#REF!,AW$8)=1,1,IF(ISERROR(SEARCH(CONCATENATE(AW$8,","),#REF!,1)),IF(ISERROR(SEARCH(CONCATENATE(",",AW$8),#REF!,1)),"-",1),1)))</f>
        <v>-</v>
      </c>
      <c r="AX83" s="411" t="str">
        <f>IF(ISERROR(SEARCH(AX$8,#REF!,1)),"-",IF(COUNTIF(#REF!,AX$8)=1,1,IF(ISERROR(SEARCH(CONCATENATE(AX$8,","),#REF!,1)),IF(ISERROR(SEARCH(CONCATENATE(",",AX$8),#REF!,1)),"-",1),1)))</f>
        <v>-</v>
      </c>
      <c r="AY83" s="411" t="str">
        <f>IF(ISERROR(SEARCH(AY$8,#REF!,1)),"-",IF(COUNTIF(#REF!,AY$8)=1,1,IF(ISERROR(SEARCH(CONCATENATE(AY$8,","),#REF!,1)),IF(ISERROR(SEARCH(CONCATENATE(",",AY$8),#REF!,1)),"-",1),1)))</f>
        <v>-</v>
      </c>
      <c r="AZ83" s="411" t="str">
        <f>IF(ISERROR(SEARCH(AZ$8,#REF!,1)),"-",IF(COUNTIF(#REF!,AZ$8)=1,1,IF(ISERROR(SEARCH(CONCATENATE(AZ$8,","),#REF!,1)),IF(ISERROR(SEARCH(CONCATENATE(",",AZ$8),#REF!,1)),"-",1),1)))</f>
        <v>-</v>
      </c>
      <c r="BA83" s="411" t="str">
        <f>IF(ISERROR(SEARCH(BA$8,#REF!,1)),"-",IF(COUNTIF(#REF!,BA$8)=1,1,IF(ISERROR(SEARCH(CONCATENATE(BA$8,","),#REF!,1)),IF(ISERROR(SEARCH(CONCATENATE(",",BA$8),#REF!,1)),"-",1),1)))</f>
        <v>-</v>
      </c>
      <c r="BB83" s="412"/>
      <c r="BC83" s="411" t="str">
        <f>IF(ISERROR(SEARCH(BC$8,#REF!,1)),"-",IF(COUNTIF(#REF!,BC$8)=1,1,IF(ISERROR(SEARCH(CONCATENATE(BC$8,","),#REF!,1)),IF(ISERROR(SEARCH(CONCATENATE(",",BC$8),#REF!,1)),"-",1),1)))</f>
        <v>-</v>
      </c>
      <c r="BD83" s="411" t="str">
        <f>IF(ISERROR(SEARCH(BD$8,#REF!,1)),"-",IF(COUNTIF(#REF!,BD$8)=1,1,IF(ISERROR(SEARCH(CONCATENATE(BD$8,","),#REF!,1)),IF(ISERROR(SEARCH(CONCATENATE(",",BD$8),#REF!,1)),"-",1),1)))</f>
        <v>-</v>
      </c>
      <c r="BE83" s="411" t="str">
        <f>IF(ISERROR(SEARCH(BE$8,#REF!,1)),"-",IF(COUNTIF(#REF!,BE$8)=1,1,IF(ISERROR(SEARCH(CONCATENATE(BE$8,","),#REF!,1)),IF(ISERROR(SEARCH(CONCATENATE(",",BE$8),#REF!,1)),"-",1),1)))</f>
        <v>-</v>
      </c>
      <c r="BF83" s="411" t="str">
        <f>IF(ISERROR(SEARCH(BF$8,#REF!,1)),"-",IF(COUNTIF(#REF!,BF$8)=1,1,IF(ISERROR(SEARCH(CONCATENATE(BF$8,","),#REF!,1)),IF(ISERROR(SEARCH(CONCATENATE(",",BF$8),#REF!,1)),"-",1),1)))</f>
        <v>-</v>
      </c>
      <c r="BG83" s="411" t="str">
        <f>IF(ISERROR(SEARCH(BG$8,#REF!,1)),"-",IF(COUNTIF(#REF!,BG$8)=1,1,IF(ISERROR(SEARCH(CONCATENATE(BG$8,","),#REF!,1)),IF(ISERROR(SEARCH(CONCATENATE(",",BG$8),#REF!,1)),"-",1),1)))</f>
        <v>-</v>
      </c>
      <c r="BH83" s="411" t="str">
        <f>IF(ISERROR(SEARCH(BH$8,#REF!,1)),"-",IF(COUNTIF(#REF!,BH$8)=1,1,IF(ISERROR(SEARCH(CONCATENATE(BH$8,","),#REF!,1)),IF(ISERROR(SEARCH(CONCATENATE(",",BH$8),#REF!,1)),"-",1),1)))</f>
        <v>-</v>
      </c>
      <c r="BI83" s="411" t="str">
        <f>IF(ISERROR(SEARCH(BI$8,#REF!,1)),"-",IF(COUNTIF(#REF!,BI$8)=1,1,IF(ISERROR(SEARCH(CONCATENATE(BI$8,","),#REF!,1)),IF(ISERROR(SEARCH(CONCATENATE(",",BI$8),#REF!,1)),"-",1),1)))</f>
        <v>-</v>
      </c>
      <c r="BJ83" s="411" t="str">
        <f>IF(ISERROR(SEARCH(BJ$8,#REF!,1)),"-",IF(COUNTIF(#REF!,BJ$8)=1,1,IF(ISERROR(SEARCH(CONCATENATE(BJ$8,","),#REF!,1)),IF(ISERROR(SEARCH(CONCATENATE(",",BJ$8),#REF!,1)),"-",1),1)))</f>
        <v>-</v>
      </c>
      <c r="BK83" s="411" t="str">
        <f>IF(ISERROR(SEARCH(BK$8,#REF!,1)),"-",IF(COUNTIF(#REF!,BK$8)=1,1,IF(ISERROR(SEARCH(CONCATENATE(BK$8,","),#REF!,1)),IF(ISERROR(SEARCH(CONCATENATE(",",BK$8),#REF!,1)),"-",1),1)))</f>
        <v>-</v>
      </c>
      <c r="BL83" s="412"/>
      <c r="BM83" s="411"/>
      <c r="BN83" s="411"/>
      <c r="BO83" s="411"/>
      <c r="BP83" s="411"/>
      <c r="BQ83" s="411"/>
      <c r="BR83" s="411"/>
      <c r="BS83" s="411"/>
      <c r="BT83" s="411"/>
      <c r="BU83" s="488"/>
      <c r="BV83" s="167"/>
    </row>
    <row r="84" spans="1:74" s="183" customFormat="1" ht="16.5" thickTop="1" thickBot="1" x14ac:dyDescent="0.3">
      <c r="A84" s="481"/>
      <c r="C84" s="489" t="s">
        <v>234</v>
      </c>
      <c r="D84" s="490"/>
      <c r="E84" s="490"/>
      <c r="F84" s="490"/>
      <c r="G84" s="490"/>
      <c r="H84" s="490"/>
      <c r="I84" s="490"/>
      <c r="J84" s="490"/>
      <c r="K84" s="490"/>
      <c r="L84" s="490"/>
      <c r="M84" s="490"/>
      <c r="N84" s="491">
        <v>1</v>
      </c>
      <c r="O84" s="492">
        <v>5</v>
      </c>
      <c r="P84" s="493">
        <v>4</v>
      </c>
      <c r="Q84" s="493">
        <v>4</v>
      </c>
      <c r="R84" s="491">
        <v>4</v>
      </c>
      <c r="S84" s="491">
        <v>4</v>
      </c>
      <c r="T84" s="493">
        <v>4</v>
      </c>
      <c r="U84" s="494">
        <v>4</v>
      </c>
      <c r="V84" s="325"/>
      <c r="W84" s="326"/>
      <c r="Y84" s="495" t="e">
        <f t="shared" ref="Y84:AG84" si="60">SUM(Y66:Y83)</f>
        <v>#REF!</v>
      </c>
      <c r="Z84" s="495" t="e">
        <f t="shared" si="60"/>
        <v>#REF!</v>
      </c>
      <c r="AA84" s="495" t="e">
        <f t="shared" si="60"/>
        <v>#REF!</v>
      </c>
      <c r="AB84" s="495" t="e">
        <f t="shared" si="60"/>
        <v>#REF!</v>
      </c>
      <c r="AC84" s="495" t="e">
        <f t="shared" si="60"/>
        <v>#REF!</v>
      </c>
      <c r="AD84" s="495" t="e">
        <f t="shared" si="60"/>
        <v>#REF!</v>
      </c>
      <c r="AE84" s="495" t="e">
        <f t="shared" si="60"/>
        <v>#REF!</v>
      </c>
      <c r="AF84" s="495" t="e">
        <f t="shared" si="60"/>
        <v>#REF!</v>
      </c>
      <c r="AG84" s="495" t="e">
        <f t="shared" si="60"/>
        <v>#REF!</v>
      </c>
      <c r="AH84" s="496"/>
      <c r="AI84" s="495" t="e">
        <f t="shared" ref="AI84:AQ84" si="61">SUM(AI66:AI83)</f>
        <v>#REF!</v>
      </c>
      <c r="AJ84" s="495" t="e">
        <f t="shared" si="61"/>
        <v>#REF!</v>
      </c>
      <c r="AK84" s="495" t="e">
        <f t="shared" si="61"/>
        <v>#REF!</v>
      </c>
      <c r="AL84" s="495" t="e">
        <f t="shared" si="61"/>
        <v>#REF!</v>
      </c>
      <c r="AM84" s="495" t="e">
        <f t="shared" si="61"/>
        <v>#REF!</v>
      </c>
      <c r="AN84" s="495" t="e">
        <f t="shared" si="61"/>
        <v>#REF!</v>
      </c>
      <c r="AO84" s="495" t="e">
        <f t="shared" si="61"/>
        <v>#REF!</v>
      </c>
      <c r="AP84" s="495" t="e">
        <f t="shared" si="61"/>
        <v>#REF!</v>
      </c>
      <c r="AQ84" s="495" t="e">
        <f t="shared" si="61"/>
        <v>#REF!</v>
      </c>
      <c r="AR84" s="496"/>
      <c r="AS84" s="495" t="e">
        <f t="shared" ref="AS84:BA84" si="62">SUM(AS66:AS83)</f>
        <v>#REF!</v>
      </c>
      <c r="AT84" s="495" t="e">
        <f t="shared" si="62"/>
        <v>#REF!</v>
      </c>
      <c r="AU84" s="495" t="e">
        <f t="shared" si="62"/>
        <v>#REF!</v>
      </c>
      <c r="AV84" s="495" t="e">
        <f t="shared" si="62"/>
        <v>#REF!</v>
      </c>
      <c r="AW84" s="495" t="e">
        <f t="shared" si="62"/>
        <v>#REF!</v>
      </c>
      <c r="AX84" s="495" t="e">
        <f t="shared" si="62"/>
        <v>#REF!</v>
      </c>
      <c r="AY84" s="495" t="e">
        <f t="shared" si="62"/>
        <v>#REF!</v>
      </c>
      <c r="AZ84" s="495" t="e">
        <f t="shared" si="62"/>
        <v>#REF!</v>
      </c>
      <c r="BA84" s="495" t="e">
        <f t="shared" si="62"/>
        <v>#REF!</v>
      </c>
      <c r="BB84" s="496"/>
      <c r="BC84" s="495" t="e">
        <f t="shared" ref="BC84:BK84" si="63">SUM(BC66:BC83)</f>
        <v>#REF!</v>
      </c>
      <c r="BD84" s="495" t="e">
        <f t="shared" si="63"/>
        <v>#REF!</v>
      </c>
      <c r="BE84" s="495" t="e">
        <f t="shared" si="63"/>
        <v>#REF!</v>
      </c>
      <c r="BF84" s="495" t="e">
        <f t="shared" si="63"/>
        <v>#REF!</v>
      </c>
      <c r="BG84" s="495" t="e">
        <f t="shared" si="63"/>
        <v>#REF!</v>
      </c>
      <c r="BH84" s="495" t="e">
        <f t="shared" si="63"/>
        <v>#REF!</v>
      </c>
      <c r="BI84" s="495" t="e">
        <f t="shared" si="63"/>
        <v>#REF!</v>
      </c>
      <c r="BJ84" s="495" t="e">
        <f t="shared" si="63"/>
        <v>#REF!</v>
      </c>
      <c r="BK84" s="495" t="e">
        <f t="shared" si="63"/>
        <v>#REF!</v>
      </c>
      <c r="BL84" s="496"/>
      <c r="BM84" s="495" t="e">
        <f t="shared" ref="BM84:BU84" si="64">SUM(BM66:BM83)</f>
        <v>#REF!</v>
      </c>
      <c r="BN84" s="495" t="e">
        <f t="shared" si="64"/>
        <v>#REF!</v>
      </c>
      <c r="BO84" s="495" t="e">
        <f t="shared" si="64"/>
        <v>#REF!</v>
      </c>
      <c r="BP84" s="495" t="e">
        <f t="shared" si="64"/>
        <v>#REF!</v>
      </c>
      <c r="BQ84" s="495" t="e">
        <f t="shared" si="64"/>
        <v>#REF!</v>
      </c>
      <c r="BR84" s="495" t="e">
        <f t="shared" si="64"/>
        <v>#REF!</v>
      </c>
      <c r="BS84" s="495" t="e">
        <f t="shared" si="64"/>
        <v>#REF!</v>
      </c>
      <c r="BT84" s="495" t="e">
        <f t="shared" si="64"/>
        <v>#REF!</v>
      </c>
      <c r="BU84" s="497" t="e">
        <f t="shared" si="64"/>
        <v>#REF!</v>
      </c>
      <c r="BV84" s="182"/>
    </row>
    <row r="85" spans="1:74" s="183" customFormat="1" ht="15.75" thickTop="1" x14ac:dyDescent="0.25">
      <c r="A85" s="327"/>
      <c r="C85" s="489" t="s">
        <v>235</v>
      </c>
      <c r="D85" s="490"/>
      <c r="E85" s="490"/>
      <c r="F85" s="490"/>
      <c r="G85" s="490"/>
      <c r="H85" s="490"/>
      <c r="I85" s="490"/>
      <c r="J85" s="490"/>
      <c r="K85" s="490"/>
      <c r="L85" s="490"/>
      <c r="M85" s="490"/>
      <c r="N85" s="498">
        <v>6</v>
      </c>
      <c r="O85" s="498">
        <v>3</v>
      </c>
      <c r="P85" s="499">
        <v>2</v>
      </c>
      <c r="Q85" s="499">
        <v>1</v>
      </c>
      <c r="R85" s="500">
        <v>1</v>
      </c>
      <c r="S85" s="500">
        <v>3</v>
      </c>
      <c r="T85" s="499">
        <v>3</v>
      </c>
      <c r="U85" s="501">
        <v>4</v>
      </c>
      <c r="V85" s="327"/>
      <c r="W85" s="327"/>
      <c r="Y85" s="502"/>
      <c r="Z85" s="502"/>
      <c r="AA85" s="502"/>
      <c r="AB85" s="502"/>
      <c r="AC85" s="502"/>
      <c r="AD85" s="502"/>
      <c r="AE85" s="502"/>
      <c r="AF85" s="502"/>
      <c r="AG85" s="502"/>
      <c r="AH85" s="503"/>
      <c r="AI85" s="502"/>
      <c r="AJ85" s="502"/>
      <c r="AK85" s="502"/>
      <c r="AL85" s="502"/>
      <c r="AM85" s="502"/>
      <c r="AN85" s="502"/>
      <c r="AO85" s="502"/>
      <c r="AP85" s="502"/>
      <c r="AQ85" s="502"/>
      <c r="AR85" s="503"/>
      <c r="AS85" s="502"/>
      <c r="AT85" s="502"/>
      <c r="AU85" s="502"/>
      <c r="AV85" s="502"/>
      <c r="AW85" s="502"/>
      <c r="AX85" s="502"/>
      <c r="AY85" s="502"/>
      <c r="AZ85" s="502"/>
      <c r="BA85" s="502"/>
      <c r="BB85" s="503"/>
      <c r="BC85" s="502"/>
      <c r="BD85" s="502"/>
      <c r="BE85" s="502"/>
      <c r="BF85" s="502"/>
      <c r="BG85" s="502"/>
      <c r="BH85" s="502"/>
      <c r="BI85" s="502"/>
      <c r="BJ85" s="502"/>
      <c r="BK85" s="502"/>
      <c r="BL85" s="503"/>
      <c r="BM85" s="502"/>
      <c r="BN85" s="502"/>
      <c r="BO85" s="502"/>
      <c r="BP85" s="502"/>
      <c r="BQ85" s="502"/>
      <c r="BR85" s="502"/>
      <c r="BS85" s="502"/>
      <c r="BT85" s="502"/>
      <c r="BU85" s="502"/>
      <c r="BV85" s="182"/>
    </row>
    <row r="86" spans="1:74" s="183" customFormat="1" ht="15" x14ac:dyDescent="0.25">
      <c r="A86" s="327"/>
      <c r="C86" s="489" t="s">
        <v>236</v>
      </c>
      <c r="D86" s="490"/>
      <c r="E86" s="490"/>
      <c r="F86" s="490"/>
      <c r="G86" s="490"/>
      <c r="H86" s="490"/>
      <c r="I86" s="490"/>
      <c r="J86" s="490"/>
      <c r="K86" s="490"/>
      <c r="L86" s="490"/>
      <c r="M86" s="490"/>
      <c r="N86" s="504"/>
      <c r="O86" s="505"/>
      <c r="P86" s="493"/>
      <c r="Q86" s="493"/>
      <c r="R86" s="491"/>
      <c r="S86" s="491"/>
      <c r="T86" s="493"/>
      <c r="U86" s="494"/>
      <c r="V86" s="506"/>
      <c r="W86" s="506"/>
      <c r="X86" s="506"/>
      <c r="Y86" s="507"/>
      <c r="Z86" s="507"/>
      <c r="AA86" s="507"/>
      <c r="AB86" s="507"/>
      <c r="AC86" s="507"/>
      <c r="AD86" s="507"/>
      <c r="AE86" s="507"/>
      <c r="AF86" s="507"/>
      <c r="AG86" s="507"/>
      <c r="AH86" s="506"/>
      <c r="AI86" s="507"/>
      <c r="AJ86" s="507"/>
      <c r="AK86" s="507"/>
      <c r="AL86" s="507"/>
      <c r="AM86" s="507"/>
      <c r="AN86" s="507"/>
      <c r="AO86" s="507"/>
      <c r="AP86" s="507"/>
      <c r="AQ86" s="507"/>
      <c r="AR86" s="506"/>
      <c r="AS86" s="507"/>
      <c r="AT86" s="507"/>
      <c r="AU86" s="507"/>
      <c r="AV86" s="507"/>
      <c r="AW86" s="507"/>
      <c r="AX86" s="507"/>
      <c r="AY86" s="507"/>
      <c r="AZ86" s="507"/>
      <c r="BA86" s="507"/>
      <c r="BB86" s="506"/>
      <c r="BC86" s="507"/>
      <c r="BD86" s="507"/>
      <c r="BE86" s="507"/>
      <c r="BF86" s="507"/>
      <c r="BG86" s="507"/>
      <c r="BH86" s="507"/>
      <c r="BI86" s="507"/>
      <c r="BJ86" s="507"/>
      <c r="BK86" s="507"/>
      <c r="BL86" s="506"/>
      <c r="BM86" s="507"/>
      <c r="BN86" s="507"/>
      <c r="BO86" s="507"/>
      <c r="BP86" s="507"/>
      <c r="BQ86" s="507"/>
      <c r="BR86" s="507"/>
      <c r="BS86" s="507"/>
      <c r="BT86" s="507"/>
      <c r="BU86" s="508"/>
      <c r="BV86" s="182"/>
    </row>
    <row r="87" spans="1:74" s="183" customFormat="1" ht="15.75" thickBot="1" x14ac:dyDescent="0.3">
      <c r="A87" s="327"/>
      <c r="C87" s="509" t="s">
        <v>237</v>
      </c>
      <c r="D87" s="510"/>
      <c r="E87" s="510"/>
      <c r="F87" s="510"/>
      <c r="G87" s="510"/>
      <c r="H87" s="510"/>
      <c r="I87" s="510"/>
      <c r="J87" s="510"/>
      <c r="K87" s="510"/>
      <c r="L87" s="510"/>
      <c r="M87" s="510"/>
      <c r="N87" s="463"/>
      <c r="O87" s="463"/>
      <c r="P87" s="511"/>
      <c r="Q87" s="511"/>
      <c r="R87" s="512">
        <v>1</v>
      </c>
      <c r="S87" s="512"/>
      <c r="T87" s="511"/>
      <c r="U87" s="513"/>
      <c r="V87" s="327"/>
      <c r="W87" s="327"/>
      <c r="Y87" s="400"/>
      <c r="Z87" s="400"/>
      <c r="AA87" s="400"/>
      <c r="AB87" s="400"/>
      <c r="AC87" s="400"/>
      <c r="AD87" s="400"/>
      <c r="AE87" s="400"/>
      <c r="AF87" s="400"/>
      <c r="AG87" s="400"/>
      <c r="AH87" s="327"/>
      <c r="AI87" s="400"/>
      <c r="AJ87" s="400"/>
      <c r="AK87" s="400"/>
      <c r="AL87" s="400"/>
      <c r="AM87" s="400"/>
      <c r="AN87" s="400"/>
      <c r="AO87" s="400"/>
      <c r="AP87" s="400"/>
      <c r="AQ87" s="400"/>
      <c r="AR87" s="327"/>
      <c r="AS87" s="400"/>
      <c r="AT87" s="400"/>
      <c r="AU87" s="400"/>
      <c r="AV87" s="400"/>
      <c r="AW87" s="400"/>
      <c r="AX87" s="400"/>
      <c r="AY87" s="400"/>
      <c r="AZ87" s="400"/>
      <c r="BA87" s="400"/>
      <c r="BB87" s="327"/>
      <c r="BC87" s="400"/>
      <c r="BD87" s="400"/>
      <c r="BE87" s="400"/>
      <c r="BF87" s="400"/>
      <c r="BG87" s="400"/>
      <c r="BH87" s="400"/>
      <c r="BI87" s="400"/>
      <c r="BJ87" s="400"/>
      <c r="BK87" s="400"/>
      <c r="BL87" s="327"/>
      <c r="BM87" s="400"/>
      <c r="BN87" s="400"/>
      <c r="BO87" s="400"/>
      <c r="BP87" s="400"/>
      <c r="BQ87" s="400"/>
      <c r="BR87" s="400"/>
      <c r="BS87" s="400"/>
      <c r="BT87" s="400"/>
      <c r="BU87" s="400"/>
      <c r="BV87" s="182"/>
    </row>
    <row r="88" spans="1:74" s="183" customFormat="1" ht="15.75" x14ac:dyDescent="0.25">
      <c r="A88" s="514"/>
      <c r="B88" s="515"/>
      <c r="C88" s="516"/>
      <c r="D88" s="517"/>
      <c r="E88" s="517"/>
      <c r="F88" s="515"/>
      <c r="G88" s="518"/>
      <c r="H88" s="514"/>
      <c r="I88" s="514"/>
      <c r="J88" s="514"/>
      <c r="K88" s="514"/>
      <c r="L88" s="514"/>
      <c r="M88" s="514"/>
      <c r="N88" s="514"/>
      <c r="O88" s="9"/>
      <c r="P88" s="519"/>
      <c r="Q88" s="519"/>
      <c r="R88" s="519"/>
      <c r="S88" s="519"/>
      <c r="T88" s="519"/>
      <c r="U88" s="51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182"/>
    </row>
    <row r="89" spans="1:74" ht="15.75" x14ac:dyDescent="0.25">
      <c r="A89" s="514"/>
      <c r="B89" s="516" t="s">
        <v>238</v>
      </c>
      <c r="C89" s="516"/>
      <c r="D89" s="517"/>
      <c r="E89" s="515"/>
      <c r="F89" s="515"/>
      <c r="G89" s="515"/>
      <c r="H89" s="514"/>
      <c r="I89" s="514"/>
      <c r="J89" s="514"/>
      <c r="K89" s="514"/>
      <c r="L89" s="514"/>
      <c r="M89" s="514"/>
      <c r="N89" s="516" t="s">
        <v>238</v>
      </c>
      <c r="O89" s="515"/>
      <c r="P89" s="520"/>
      <c r="Q89" s="520"/>
      <c r="R89" s="521"/>
      <c r="S89" s="521"/>
    </row>
    <row r="90" spans="1:74" ht="15.75" x14ac:dyDescent="0.25">
      <c r="A90" s="514"/>
      <c r="B90" s="516" t="s">
        <v>239</v>
      </c>
      <c r="C90" s="522"/>
      <c r="D90" s="522"/>
      <c r="E90" s="522"/>
      <c r="F90" s="515"/>
      <c r="G90" s="514"/>
      <c r="H90" s="514"/>
      <c r="J90" s="514"/>
      <c r="K90" s="514"/>
      <c r="L90" s="514"/>
      <c r="M90" s="514"/>
      <c r="N90" s="523" t="s">
        <v>240</v>
      </c>
      <c r="O90" s="515"/>
      <c r="P90" s="520"/>
      <c r="Q90" s="520"/>
      <c r="R90" s="521"/>
      <c r="S90" s="521"/>
    </row>
    <row r="91" spans="1:74" ht="15.75" x14ac:dyDescent="0.25">
      <c r="A91" s="514"/>
      <c r="B91" s="522"/>
      <c r="C91" s="522"/>
      <c r="D91" s="515"/>
      <c r="E91" s="515"/>
      <c r="F91" s="516" t="s">
        <v>238</v>
      </c>
      <c r="G91" s="524"/>
      <c r="H91" s="514"/>
      <c r="I91" s="514"/>
      <c r="J91" s="514"/>
      <c r="K91" s="514"/>
      <c r="L91" s="514"/>
      <c r="M91" s="514"/>
      <c r="N91" s="516" t="s">
        <v>98</v>
      </c>
      <c r="O91" s="515"/>
      <c r="P91" s="520"/>
      <c r="Q91" s="520"/>
      <c r="R91" s="521"/>
      <c r="S91" s="521"/>
    </row>
    <row r="92" spans="1:74" ht="15.75" x14ac:dyDescent="0.25">
      <c r="A92" s="514"/>
      <c r="B92" s="327" t="s">
        <v>241</v>
      </c>
      <c r="C92" s="525"/>
      <c r="D92" s="526"/>
      <c r="E92" s="526"/>
      <c r="F92" s="516" t="s">
        <v>242</v>
      </c>
      <c r="G92" s="527"/>
      <c r="H92" s="514"/>
      <c r="I92" s="514"/>
      <c r="J92" s="514"/>
      <c r="K92" s="514"/>
      <c r="L92" s="514"/>
      <c r="M92" s="514"/>
      <c r="N92" s="523" t="s">
        <v>243</v>
      </c>
      <c r="O92" s="12"/>
      <c r="P92" s="520"/>
      <c r="Q92" s="520"/>
      <c r="R92" s="521"/>
      <c r="S92" s="521"/>
    </row>
    <row r="93" spans="1:74" ht="15.75" x14ac:dyDescent="0.25">
      <c r="A93" s="514"/>
      <c r="B93" s="522" t="s">
        <v>244</v>
      </c>
      <c r="C93" s="514"/>
      <c r="D93" s="514"/>
      <c r="E93" s="514"/>
      <c r="F93" s="522" t="s">
        <v>245</v>
      </c>
      <c r="G93" s="514"/>
      <c r="H93" s="514"/>
      <c r="I93" s="514"/>
      <c r="J93" s="514"/>
      <c r="K93" s="514"/>
      <c r="L93" s="514"/>
      <c r="M93" s="514"/>
      <c r="N93" s="522" t="s">
        <v>244</v>
      </c>
      <c r="O93" s="515"/>
      <c r="P93" s="520"/>
      <c r="Q93" s="520"/>
      <c r="R93" s="521"/>
      <c r="S93" s="521"/>
    </row>
    <row r="94" spans="1:74" ht="15.75" x14ac:dyDescent="0.25">
      <c r="A94" s="514"/>
      <c r="B94" s="514"/>
      <c r="C94" s="514"/>
      <c r="D94" s="514"/>
      <c r="E94" s="514"/>
      <c r="F94" s="327" t="s">
        <v>241</v>
      </c>
      <c r="G94" s="514"/>
      <c r="H94" s="514"/>
      <c r="I94" s="514"/>
      <c r="J94" s="514"/>
      <c r="K94" s="514"/>
      <c r="L94" s="514"/>
      <c r="M94" s="514"/>
      <c r="N94" s="514"/>
      <c r="O94" s="514"/>
      <c r="P94" s="520"/>
      <c r="Q94" s="520"/>
      <c r="R94" s="521"/>
      <c r="S94" s="521"/>
    </row>
    <row r="95" spans="1:74" ht="15.75" x14ac:dyDescent="0.25">
      <c r="A95" s="514"/>
      <c r="B95" s="516" t="s">
        <v>238</v>
      </c>
      <c r="C95" s="516"/>
      <c r="D95" s="517"/>
      <c r="E95" s="515"/>
      <c r="F95" s="522" t="s">
        <v>244</v>
      </c>
      <c r="G95" s="518"/>
      <c r="H95" s="514"/>
      <c r="I95" s="514"/>
      <c r="J95" s="514"/>
      <c r="K95" s="514"/>
      <c r="L95" s="514"/>
      <c r="M95" s="514"/>
      <c r="N95" s="516" t="s">
        <v>238</v>
      </c>
      <c r="O95" s="516"/>
      <c r="P95" s="526"/>
      <c r="Q95" s="526"/>
      <c r="R95" s="521"/>
      <c r="S95" s="521"/>
    </row>
    <row r="96" spans="1:74" ht="15.75" customHeight="1" x14ac:dyDescent="0.25">
      <c r="A96" s="514"/>
      <c r="B96" s="516" t="s">
        <v>246</v>
      </c>
      <c r="C96" s="522"/>
      <c r="D96" s="522"/>
      <c r="E96" s="522"/>
      <c r="F96" s="515"/>
      <c r="G96" s="518"/>
      <c r="H96" s="514"/>
      <c r="I96" s="514"/>
      <c r="J96" s="514"/>
      <c r="K96" s="514"/>
      <c r="L96" s="514"/>
      <c r="M96" s="514"/>
      <c r="N96" s="516" t="s">
        <v>247</v>
      </c>
      <c r="O96" s="516"/>
      <c r="P96" s="526"/>
      <c r="Q96" s="526"/>
      <c r="R96" s="521"/>
      <c r="S96" s="521"/>
    </row>
    <row r="97" spans="1:20" ht="15.75" x14ac:dyDescent="0.25">
      <c r="A97" s="514"/>
      <c r="B97" s="522"/>
      <c r="C97" s="522"/>
      <c r="D97" s="515"/>
      <c r="E97" s="515"/>
      <c r="F97" s="515"/>
      <c r="G97" s="524"/>
      <c r="H97" s="514"/>
      <c r="I97" s="514"/>
      <c r="J97" s="514"/>
      <c r="K97" s="514"/>
      <c r="L97" s="514"/>
      <c r="M97" s="514"/>
      <c r="N97" s="522" t="s">
        <v>248</v>
      </c>
      <c r="O97" s="522"/>
      <c r="P97" s="525"/>
      <c r="Q97" s="525"/>
      <c r="R97" s="521"/>
      <c r="S97" s="521"/>
    </row>
    <row r="98" spans="1:20" ht="15.75" x14ac:dyDescent="0.25">
      <c r="A98" s="514"/>
      <c r="B98" s="327" t="s">
        <v>241</v>
      </c>
      <c r="C98" s="525"/>
      <c r="D98" s="526"/>
      <c r="E98" s="526"/>
      <c r="F98" s="12"/>
      <c r="G98" s="527"/>
      <c r="H98" s="514"/>
      <c r="I98" s="514"/>
      <c r="J98" s="514"/>
      <c r="K98" s="514"/>
      <c r="L98" s="514"/>
      <c r="M98" s="514"/>
      <c r="N98" s="327" t="s">
        <v>249</v>
      </c>
      <c r="O98" s="522"/>
      <c r="P98" s="526"/>
      <c r="Q98" s="526"/>
      <c r="R98" s="521"/>
      <c r="S98" s="521"/>
    </row>
    <row r="99" spans="1:20" ht="15.75" x14ac:dyDescent="0.25">
      <c r="B99" s="522" t="s">
        <v>244</v>
      </c>
      <c r="N99" s="522" t="s">
        <v>244</v>
      </c>
      <c r="O99" s="525"/>
      <c r="P99" s="526"/>
      <c r="Q99" s="526"/>
      <c r="R99" s="521"/>
      <c r="S99" s="521"/>
    </row>
    <row r="100" spans="1:20" ht="20.25" customHeight="1" x14ac:dyDescent="0.2"/>
    <row r="102" spans="1:20" x14ac:dyDescent="0.2">
      <c r="N102" s="9">
        <v>60</v>
      </c>
      <c r="P102" s="519">
        <v>60</v>
      </c>
      <c r="R102" s="519">
        <v>60</v>
      </c>
      <c r="T102" s="519">
        <v>60</v>
      </c>
    </row>
  </sheetData>
  <mergeCells count="40">
    <mergeCell ref="C86:M86"/>
    <mergeCell ref="C87:M87"/>
    <mergeCell ref="A38:U38"/>
    <mergeCell ref="A66:BU66"/>
    <mergeCell ref="C81:U81"/>
    <mergeCell ref="C83:M83"/>
    <mergeCell ref="C84:M84"/>
    <mergeCell ref="C85:M85"/>
    <mergeCell ref="A9:U9"/>
    <mergeCell ref="A10:BU10"/>
    <mergeCell ref="A11:A14"/>
    <mergeCell ref="A28:U28"/>
    <mergeCell ref="A33:U33"/>
    <mergeCell ref="A37:U37"/>
    <mergeCell ref="T3:U3"/>
    <mergeCell ref="E4:E7"/>
    <mergeCell ref="F4:F7"/>
    <mergeCell ref="I4:I7"/>
    <mergeCell ref="J4:L4"/>
    <mergeCell ref="N4:BU4"/>
    <mergeCell ref="J5:J7"/>
    <mergeCell ref="K5:K7"/>
    <mergeCell ref="L5:L7"/>
    <mergeCell ref="N6:BU6"/>
    <mergeCell ref="H3:H7"/>
    <mergeCell ref="I3:L3"/>
    <mergeCell ref="M3:M7"/>
    <mergeCell ref="N3:O3"/>
    <mergeCell ref="P3:Q3"/>
    <mergeCell ref="R3:S3"/>
    <mergeCell ref="A1:BU1"/>
    <mergeCell ref="A2:A7"/>
    <mergeCell ref="B2:B7"/>
    <mergeCell ref="C2:F2"/>
    <mergeCell ref="G2:G7"/>
    <mergeCell ref="H2:M2"/>
    <mergeCell ref="N2:BU2"/>
    <mergeCell ref="C3:C7"/>
    <mergeCell ref="D3:D7"/>
    <mergeCell ref="E3:F3"/>
  </mergeCells>
  <pageMargins left="0.7" right="0.7" top="0.75" bottom="0.75" header="0.3" footer="0.3"/>
  <pageSetup paperSize="9" scale="80" orientation="landscape" r:id="rId1"/>
  <colBreaks count="1" manualBreakCount="1">
    <brk id="7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Титулка бакалавр</vt:lpstr>
      <vt:lpstr>Бакалавр</vt:lpstr>
      <vt:lpstr>Бакалавр!Область_печати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Міщанюк Ольга Віталіївна</dc:creator>
  <cp:lastModifiedBy>Міщанюк Ольга Віталіївна</cp:lastModifiedBy>
  <dcterms:created xsi:type="dcterms:W3CDTF">2020-11-24T11:59:52Z</dcterms:created>
  <dcterms:modified xsi:type="dcterms:W3CDTF">2020-11-24T12:03:12Z</dcterms:modified>
</cp:coreProperties>
</file>